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20b5d6c21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Master" sheetId="1" r:id="Rbe9b60bf8a544e5d"/>
    <x:sheet xmlns:r="http://schemas.openxmlformats.org/officeDocument/2006/relationships" name="Commercial" sheetId="2" r:id="R566ad2d45e6b4a25"/>
    <x:sheet xmlns:r="http://schemas.openxmlformats.org/officeDocument/2006/relationships" name="Trade &amp; Logistics" sheetId="3" r:id="R95bae98b442f4951"/>
    <x:sheet xmlns:r="http://schemas.openxmlformats.org/officeDocument/2006/relationships" name="Compliance" sheetId="4" r:id="R2a67dcd7d5074349"/>
    <x:sheet xmlns:r="http://schemas.openxmlformats.org/officeDocument/2006/relationships" name="Asset Index" sheetId="5" r:id="R067dd4b8fb3a45cf"/>
    <x:sheet xmlns:r="http://schemas.openxmlformats.org/officeDocument/2006/relationships" name="Competitor Pricing" sheetId="6" r:id="Ra5299eb1df0e4b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0"/>
    <x:numFmt numFmtId="202" formatCode="&quot;$&quot;#,##0.00"/>
    <x:numFmt numFmtId="203" formatCode="0.0%"/>
    <x:numFmt numFmtId="204" formatCode="&quot;$&quot;0.00"/>
    <x:numFmt numFmtId="205" formatCode="yyyy-mm-dd"/>
  </x:numFmts>
  <x:fonts count="9">
    <x:font>
      <x:sz val="11"/>
      <x:name val="Carlito"/>
    </x:font>
    <x:font>
      <x:b/>
      <x:sz val="18"/>
      <x:color rgb="FFFFFFFF"/>
      <x:name val="Arial"/>
    </x:font>
    <x:font>
      <x:b/>
      <x:sz val="10"/>
      <x:color rgb="FFFFFFFF"/>
      <x:name val="Arial"/>
    </x:font>
    <x:font>
      <x:sz val="10"/>
      <x:color rgb="FF181818"/>
      <x:name val="Arial"/>
    </x:font>
    <x:font>
      <x:b/>
      <x:sz val="10"/>
      <x:color rgb="FF146C2E"/>
      <x:name val="Arial"/>
    </x:font>
    <x:font>
      <x:b/>
      <x:sz val="12"/>
      <x:color rgb="FFFFFFFF"/>
      <x:name val="Arial"/>
    </x:font>
    <x:font>
      <x:b/>
      <x:sz val="10"/>
      <x:color rgb="FF181818"/>
      <x:name val="Arial"/>
    </x:font>
    <x:font>
      <x:sz val="11"/>
      <x:name val="Arial"/>
    </x:font>
    <x:font>
      <x:b/>
      <x:sz val="10"/>
      <x:color rgb="FF9A53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A71924"/>
      </x:patternFill>
    </x:fill>
    <x:fill>
      <x:patternFill patternType="solid">
        <x:fgColor rgb="FF181818"/>
      </x:patternFill>
    </x:fill>
    <x:fill>
      <x:patternFill patternType="solid">
        <x:fgColor rgb="FFE9F5EC"/>
      </x:patternFill>
    </x:fill>
    <x:fill>
      <x:patternFill patternType="solid">
        <x:fgColor rgb="FF414141"/>
      </x:patternFill>
    </x:fill>
    <x:fill>
      <x:patternFill patternType="solid">
        <x:fgColor rgb="FFFFF2CC"/>
      </x:patternFill>
    </x:fill>
    <x:fill>
      <x:patternFill patternType="solid">
        <x:fgColor rgb="FFFFF4E5"/>
      </x:patternFill>
    </x:fill>
    <x:fill>
      <x:patternFill patternType="solid">
        <x:fgColor rgb="FFF4F4F4"/>
      </x:patternFill>
    </x:fill>
  </x:fills>
  <x:borders count="2">
    <x:border/>
    <x:border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202" fontId="3" fillId="0" borderId="1" xfId="0" applyNumberFormat="1" applyFont="1" applyFill="1" applyBorder="1" applyAlignment="1">
      <x:alignment vertical="center" wrapText="1"/>
    </x:xf>
    <x:xf numFmtId="203" fontId="3" fillId="0" borderId="1" xfId="0" applyNumberFormat="1" applyFont="1" applyFill="1" applyBorder="1" applyAlignment="1">
      <x:alignment vertical="center" wrapText="1"/>
    </x:xf>
    <x:xf numFmtId="204" fontId="3" fillId="0" borderId="1" xfId="0" applyNumberFormat="1" applyFont="1" applyFill="1" applyBorder="1" applyAlignment="1">
      <x:alignment vertical="center" wrapText="1"/>
    </x:xf>
    <x:xf numFmtId="202" fontId="3" fillId="6" borderId="1" xfId="0" applyNumberFormat="1" applyFont="1" applyFill="1" applyBorder="1" applyAlignment="1">
      <x:alignment vertical="center" wrapText="1"/>
    </x:xf>
    <x:xf numFmtId="203" fontId="3" fillId="6" borderId="1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center" wrapText="1"/>
    </x:xf>
    <x:xf numFmtId="0" fontId="3" fillId="8" borderId="1" xfId="0" applyNumberFormat="1" applyFont="1" applyFill="1" applyBorder="1" applyAlignment="1">
      <x:alignment vertical="center" wrapText="1"/>
    </x:xf>
    <x:xf numFmtId="202" fontId="3" fillId="8" borderId="1" xfId="0" applyNumberFormat="1" applyFont="1" applyFill="1" applyBorder="1" applyAlignment="1">
      <x:alignment vertical="center" wrapText="1"/>
    </x:xf>
    <x:xf numFmtId="204" fontId="3" fillId="8" borderId="1" xfId="0" applyNumberFormat="1" applyFont="1" applyFill="1" applyBorder="1" applyAlignment="1">
      <x:alignment vertical="center" wrapText="1"/>
    </x:xf>
    <x:xf numFmtId="205" fontId="3" fillId="8" borderId="1" xfId="0" applyNumberFormat="1" applyFont="1" applyFill="1" applyBorder="1" applyAlignment="1">
      <x:alignment vertical="center" wrapText="1"/>
    </x:xf>
    <x:xf numFmtId="205" fontId="3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d0f9dd68c46a3" /><Relationship Type="http://schemas.openxmlformats.org/officeDocument/2006/relationships/theme" Target="/xl/theme/theme1.xml" Id="R44e1bd48bb574f1a" /><Relationship Type="http://schemas.openxmlformats.org/officeDocument/2006/relationships/sharedStrings" Target="/xl/sharedStrings.xml" Id="R783ac74fbcbb4430" /><Relationship Type="http://schemas.openxmlformats.org/officeDocument/2006/relationships/worksheet" Target="/xl/worksheets/sheet1.xml" Id="Rbe9b60bf8a544e5d" /><Relationship Type="http://schemas.openxmlformats.org/officeDocument/2006/relationships/worksheet" Target="/xl/worksheets/sheet2.xml" Id="R566ad2d45e6b4a25" /><Relationship Type="http://schemas.openxmlformats.org/officeDocument/2006/relationships/worksheet" Target="/xl/worksheets/sheet3.xml" Id="R95bae98b442f4951" /><Relationship Type="http://schemas.openxmlformats.org/officeDocument/2006/relationships/worksheet" Target="/xl/worksheets/sheet4.xml" Id="R2a67dcd7d5074349" /><Relationship Type="http://schemas.openxmlformats.org/officeDocument/2006/relationships/worksheet" Target="/xl/worksheets/sheet5.xml" Id="R067dd4b8fb3a45cf" /><Relationship Type="http://schemas.openxmlformats.org/officeDocument/2006/relationships/worksheet" Target="/xl/worksheets/sheet6.xml" Id="Ra5299eb1df0e4b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71924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7" hidden="0" customWidth="1"/>
    <x:col min="3" max="3" width="49" hidden="0" customWidth="1"/>
    <x:col min="4" max="4" width="16" hidden="0" customWidth="1"/>
    <x:col min="5" max="5" width="16" hidden="0" customWidth="1"/>
    <x:col min="6" max="6" width="16" hidden="0" customWidth="1"/>
    <x:col min="7" max="7" width="14" hidden="0" customWidth="1"/>
    <x:col min="8" max="8" width="15" hidden="0" customWidth="1"/>
    <x:col min="9" max="9" width="15" hidden="0" customWidth="1"/>
    <x:col min="10" max="10" width="24" hidden="0" customWidth="1"/>
    <x:col min="11" max="11" width="39" hidden="0" customWidth="1"/>
  </x:cols>
  <x:sheetData>
    <x:row r="1" ht="34" customHeight="1">
      <x:c r="A1" s="3" t="str">
        <x:v>ULTRAFLOW BD6 — Product Master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</x:row>
    <x:row r="2" ht="28" customHeight="1">
      <x:c r="A2" s="8" t="str">
        <x:v>SKU</x:v>
      </x:c>
      <x:c r="B2" s="8" t="str">
        <x:v>Product</x:v>
      </x:c>
      <x:c r="C2" s="8" t="str">
        <x:v>Coverage (sq. ft.)</x:v>
      </x:c>
      <x:c r="D2" s="8" t="str">
        <x:v>Width (ft)</x:v>
      </x:c>
      <x:c r="E2" s="8" t="str">
        <x:v>Length (ft)</x:v>
      </x:c>
      <x:c r="F2" s="8" t="str">
        <x:v>Calculated coverage</x:v>
      </x:c>
      <x:c r="G2" s="8" t="str">
        <x:v>Coverage check</x:v>
      </x:c>
      <x:c r="H2" s="8" t="str">
        <x:v>Thickness (mil)</x:v>
      </x:c>
      <x:c r="I2" s="8" t="str">
        <x:v>Thickness (mm)</x:v>
      </x:c>
      <x:c r="J2" s="8" t="str">
        <x:v>Material</x:v>
      </x:c>
      <x:c r="K2" s="8" t="str">
        <x:v>Packaging / construction</x:v>
      </x:c>
    </x:row>
    <x:row r="3">
      <x:c r="A3" s="12" t="str">
        <x:v>BD6-100</x:v>
      </x:c>
      <x:c r="B3" s="12" t="str">
        <x:v>ULTRAFLOW BD6 Moisture Barrier</x:v>
      </x:c>
      <x:c r="C3" s="13" t="n">
        <x:v>100</x:v>
      </x:c>
      <x:c r="D3" s="13" t="n">
        <x:v>4</x:v>
      </x:c>
      <x:c r="E3" s="13" t="n">
        <x:v>25</x:v>
      </x:c>
      <x:c r="F3" s="13" t="n">
        <x:f>D3*E3</x:f>
        <x:v>100</x:v>
      </x:c>
      <x:c r="G3" s="17" t="str">
        <x:f>IF(C3=F3,"OK","CHECK")</x:f>
        <x:v>OK</x:v>
      </x:c>
      <x:c r="H3" s="14" t="n">
        <x:v>6</x:v>
      </x:c>
      <x:c r="I3" s="13" t="n">
        <x:v>0.15</x:v>
      </x:c>
      <x:c r="J3" s="12" t="str">
        <x:v>Black polyethylene film</x:v>
      </x:c>
      <x:c r="K3" s="12" t="str">
        <x:v>Coreless roll; white release tape on longitudinal side edge</x:v>
      </x:c>
    </x:row>
    <x:row r="4">
      <x:c r="A4" s="12" t="str">
        <x:v>BD6-300</x:v>
      </x:c>
      <x:c r="B4" s="12" t="str">
        <x:v>ULTRAFLOW BD6 Moisture Barrier</x:v>
      </x:c>
      <x:c r="C4" s="13" t="n">
        <x:v>300</x:v>
      </x:c>
      <x:c r="D4" s="13" t="n">
        <x:v>4</x:v>
      </x:c>
      <x:c r="E4" s="13" t="n">
        <x:v>75</x:v>
      </x:c>
      <x:c r="F4" s="13" t="n">
        <x:f>D4*E4</x:f>
        <x:v>300</x:v>
      </x:c>
      <x:c r="G4" s="17" t="str">
        <x:f>IF(C4=F4,"OK","CHECK")</x:f>
        <x:v>OK</x:v>
      </x:c>
      <x:c r="H4" s="14" t="n">
        <x:v>6</x:v>
      </x:c>
      <x:c r="I4" s="13" t="n">
        <x:v>0.15</x:v>
      </x:c>
      <x:c r="J4" s="12" t="str">
        <x:v>Black polyethylene film</x:v>
      </x:c>
      <x:c r="K4" s="12" t="str">
        <x:v>Coreless roll; white release tape on longitudinal side edge</x:v>
      </x:c>
    </x:row>
    <x:row r="5">
      <x:c r="A5" s="22"/>
      <x:c r="B5" s="22"/>
      <x:c r="C5" s="22"/>
      <x:c r="D5" s="22"/>
      <x:c r="E5" s="22"/>
      <x:c r="F5" s="22"/>
      <x:c r="G5" s="22"/>
      <x:c r="H5" s="22"/>
      <x:c r="I5" s="22"/>
      <x:c r="J5" s="22"/>
      <x:c r="K5" s="22"/>
    </x:row>
    <x:row r="6">
      <x:c r="A6" s="20" t="str">
        <x:v>Confirmed Performance &amp; Installation Data</x:v>
      </x:c>
      <x:c r="B6" s="20"/>
      <x:c r="C6" s="20"/>
      <x:c r="D6" s="20"/>
      <x:c r="E6" s="20"/>
      <x:c r="F6" s="20"/>
      <x:c r="G6" s="20"/>
      <x:c r="H6" s="20"/>
      <x:c r="I6" s="20"/>
      <x:c r="J6" s="20"/>
      <x:c r="K6" s="20"/>
    </x:row>
    <x:row r="7" ht="28" customHeight="1">
      <x:c r="A7" s="8" t="str">
        <x:v>Field</x:v>
      </x:c>
      <x:c r="B7" s="8" t="str">
        <x:v>Confirmed value</x:v>
      </x:c>
      <x:c r="C7" s="8" t="str">
        <x:v>Publishing note</x:v>
      </x:c>
      <x:c r="D7" s="22"/>
      <x:c r="E7" s="22"/>
      <x:c r="F7" s="22"/>
      <x:c r="G7" s="22"/>
      <x:c r="H7" s="22"/>
      <x:c r="I7" s="22"/>
      <x:c r="J7" s="22"/>
      <x:c r="K7" s="22"/>
    </x:row>
    <x:row r="8" ht="15" hidden="0" customHeight="1">
      <x:c r="A8" s="21" t="str">
        <x:v>Test method</x:v>
      </x:c>
      <x:c r="B8" s="12" t="str">
        <x:v>Tested to ASTM E96/E96M</x:v>
      </x:c>
      <x:c r="C8" s="12" t="str">
        <x:v>Use ‘tested to’; do not say ‘ASTM certified’.</x:v>
      </x:c>
      <x:c r="D8" s="22"/>
      <x:c r="E8" s="22"/>
      <x:c r="F8" s="22"/>
      <x:c r="G8" s="22"/>
      <x:c r="H8" s="22"/>
      <x:c r="I8" s="22"/>
      <x:c r="J8" s="22"/>
      <x:c r="K8" s="22"/>
    </x:row>
    <x:row r="9" ht="15" hidden="0" customHeight="1">
      <x:c r="A9" s="21" t="str">
        <x:v>Water vapor permeance</x:v>
      </x:c>
      <x:c r="B9" s="12" t="str">
        <x:v>0.06 perm</x:v>
      </x:c>
      <x:c r="C9" s="12" t="str">
        <x:v>Keep unit and value together.</x:v>
      </x:c>
      <x:c r="D9" s="22"/>
      <x:c r="E9" s="22"/>
      <x:c r="F9" s="22"/>
      <x:c r="G9" s="22"/>
      <x:c r="H9" s="22"/>
      <x:c r="I9" s="22"/>
      <x:c r="J9" s="22"/>
      <x:c r="K9" s="22"/>
    </x:row>
    <x:row r="10" ht="15" hidden="0" customHeight="1">
      <x:c r="A10" s="21" t="str">
        <x:v>Classification</x:v>
      </x:c>
      <x:c r="B10" s="12" t="str">
        <x:v>Class I vapor retarder</x:v>
      </x:c>
      <x:c r="C10" s="12" t="str">
        <x:v>Do not say ‘Class 1 certified’.</x:v>
      </x:c>
      <x:c r="D10" s="22"/>
      <x:c r="E10" s="22"/>
      <x:c r="F10" s="22"/>
      <x:c r="G10" s="22"/>
      <x:c r="H10" s="22"/>
      <x:c r="I10" s="22"/>
      <x:c r="J10" s="22"/>
      <x:c r="K10" s="22"/>
    </x:row>
    <x:row r="11" ht="15" hidden="0" customHeight="1">
      <x:c r="A11" s="21" t="str">
        <x:v>Roll construction</x:v>
      </x:c>
      <x:c r="B11" s="12" t="str">
        <x:v>Coreless</x:v>
      </x:c>
      <x:c r="C11" s="12" t="str">
        <x:v>No paper tube shown or described.</x:v>
      </x:c>
      <x:c r="D11" s="22"/>
      <x:c r="E11" s="22"/>
      <x:c r="F11" s="22"/>
      <x:c r="G11" s="22"/>
      <x:c r="H11" s="22"/>
      <x:c r="I11" s="22"/>
      <x:c r="J11" s="22"/>
      <x:c r="K11" s="22"/>
    </x:row>
    <x:row r="12" ht="15" hidden="0" customHeight="1">
      <x:c r="A12" s="21" t="str">
        <x:v>Tape location</x:v>
      </x:c>
      <x:c r="B12" s="12" t="str">
        <x:v>Longitudinal side edge</x:v>
      </x:c>
      <x:c r="C12" s="12" t="str">
        <x:v>White release tape must remain on the side edge.</x:v>
      </x:c>
      <x:c r="D12" s="22"/>
      <x:c r="E12" s="22"/>
      <x:c r="F12" s="22"/>
      <x:c r="G12" s="22"/>
      <x:c r="H12" s="22"/>
      <x:c r="I12" s="22"/>
      <x:c r="J12" s="22"/>
      <x:c r="K12" s="22"/>
    </x:row>
    <x:row r="13" ht="15" hidden="0" customHeight="1">
      <x:c r="A13" s="21" t="str">
        <x:v>Installation</x:v>
      </x:c>
      <x:c r="B13" s="12" t="str">
        <x:v>Loose-laid, overlap, peel and seal</x:v>
      </x:c>
      <x:c r="C13" s="12" t="str">
        <x:v>Follow the finished-floor manufacturer's instructions.</x:v>
      </x:c>
      <x:c r="D13" s="22"/>
      <x:c r="E13" s="22"/>
      <x:c r="F13" s="22"/>
      <x:c r="G13" s="22"/>
      <x:c r="H13" s="22"/>
      <x:c r="I13" s="22"/>
      <x:c r="J13" s="22"/>
      <x:c r="K13" s="22"/>
    </x:row>
    <x:row r="14" ht="24" hidden="0" customHeight="1">
      <x:c r="A14" s="21" t="str">
        <x:v>Applications</x:v>
      </x:c>
      <x:c r="B14" s="12" t="str">
        <x:v>Approved floating LVP/LVT, SPC, laminate and engineered wood</x:v>
      </x:c>
      <x:c r="C14" s="12" t="str">
        <x:v>Only where permitted by the floor manufacturer.</x:v>
      </x:c>
      <x:c r="D14" s="22"/>
      <x:c r="E14" s="22"/>
      <x:c r="F14" s="22"/>
      <x:c r="G14" s="22"/>
      <x:c r="H14" s="22"/>
      <x:c r="I14" s="22"/>
      <x:c r="J14" s="22"/>
      <x:c r="K14" s="22"/>
    </x:row>
    <x:row r="15" ht="15" hidden="0" customHeight="1">
      <x:c r="A15" s="21" t="str">
        <x:v>Coverage choices</x:v>
      </x:c>
      <x:c r="B15" s="12" t="str">
        <x:v>100 / 300 sq. ft. per roll</x:v>
      </x:c>
      <x:c r="C15" s="12" t="str">
        <x:v>Universal packaging copy.</x:v>
      </x:c>
      <x:c r="D15" s="22"/>
      <x:c r="E15" s="22"/>
      <x:c r="F15" s="22"/>
      <x:c r="G15" s="22"/>
      <x:c r="H15" s="22"/>
      <x:c r="I15" s="22"/>
      <x:c r="J15" s="22"/>
      <x:c r="K15" s="22"/>
    </x:row>
  </x:sheetData>
  <x:mergeCells>
    <x:mergeCell ref="A1:K1"/>
    <x:mergeCell ref="A6:K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71924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6" hidden="0" customWidth="1"/>
    <x:col min="2" max="2" width="12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58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2" hidden="0" customWidth="1"/>
  </x:cols>
  <x:sheetData>
    <x:row r="1" ht="34" customHeight="1">
      <x:c r="A1" s="3" t="str">
        <x:v>ULTRAFLOW BD6 — Commercial Planning</x:v>
      </x:c>
    </x:row>
    <x:row r="2" ht="28" customHeight="1">
      <x:c r="A2" s="8" t="str">
        <x:v>SKU</x:v>
      </x:c>
      <x:c r="B2" s="8" t="str">
        <x:v>Currency</x:v>
      </x:c>
      <x:c r="C2" s="8" t="str">
        <x:v>Target promo price</x:v>
      </x:c>
      <x:c r="D2" s="8" t="str">
        <x:v>List markup</x:v>
      </x:c>
      <x:c r="E2" s="8" t="str">
        <x:v>Regular list price</x:v>
      </x:c>
      <x:c r="F2" s="8" t="str">
        <x:v>Discount back to target</x:v>
      </x:c>
      <x:c r="G2" s="8" t="str">
        <x:v>Price after 20% off list</x:v>
      </x:c>
      <x:c r="H2" s="8" t="str">
        <x:v>Coverage (sq. ft.)</x:v>
      </x:c>
      <x:c r="I2" s="8" t="str">
        <x:v>List price / sq. ft.</x:v>
      </x:c>
      <x:c r="J2" s="8" t="str">
        <x:v>Target price / sq. ft.</x:v>
      </x:c>
      <x:c r="K2" s="8" t="str">
        <x:v>Landed cost</x:v>
      </x:c>
      <x:c r="L2" s="8" t="str">
        <x:v>Wholesale price</x:v>
      </x:c>
      <x:c r="M2" s="8" t="str">
        <x:v>MAP</x:v>
      </x:c>
      <x:c r="N2" s="8" t="str">
        <x:v>Gross margin at target</x:v>
      </x:c>
      <x:c r="O2" s="8" t="str">
        <x:v>Price approval</x:v>
      </x:c>
    </x:row>
    <x:row r="3" ht="15" hidden="0" customHeight="1">
      <x:c r="A3" s="12" t="str">
        <x:v>BD6-100</x:v>
      </x:c>
      <x:c r="B3" s="12" t="str">
        <x:v>USD</x:v>
      </x:c>
      <x:c r="C3" s="26" t="n">
        <x:v>24.99</x:v>
      </x:c>
      <x:c r="D3" s="27" t="n">
        <x:v>0.2</x:v>
      </x:c>
      <x:c r="E3" s="23" t="n">
        <x:f>ROUND(C3*(1+D3),2)</x:f>
        <x:v>29.99</x:v>
      </x:c>
      <x:c r="F3" s="24" t="n">
        <x:f>1-C3/E3</x:f>
        <x:v>0.16672224074691566</x:v>
      </x:c>
      <x:c r="G3" s="23" t="n">
        <x:f>ROUND(E3*(1-20%),2)</x:f>
        <x:v>23.99</x:v>
      </x:c>
      <x:c r="H3" s="12" t="n">
        <x:v>100</x:v>
      </x:c>
      <x:c r="I3" s="25" t="n">
        <x:f>E3/H3</x:f>
        <x:v>0.2999</x:v>
      </x:c>
      <x:c r="J3" s="25" t="n">
        <x:f>C3/H3</x:f>
        <x:v>0.24989999999999998</x:v>
      </x:c>
      <x:c r="K3" s="26"/>
      <x:c r="L3" s="26"/>
      <x:c r="M3" s="26"/>
      <x:c r="N3" s="24" t="str">
        <x:f>IF(OR(C3="",K3=""),"",1-K3/C3)</x:f>
      </x:c>
      <x:c r="O3" s="30" t="str">
        <x:v>Review required</x:v>
      </x:c>
    </x:row>
    <x:row r="4" ht="15" hidden="0" customHeight="1">
      <x:c r="A4" s="12" t="str">
        <x:v>BD6-300</x:v>
      </x:c>
      <x:c r="B4" s="12" t="str">
        <x:v>USD</x:v>
      </x:c>
      <x:c r="C4" s="26" t="n">
        <x:v>64.99</x:v>
      </x:c>
      <x:c r="D4" s="27" t="n">
        <x:v>0.2</x:v>
      </x:c>
      <x:c r="E4" s="23" t="n">
        <x:f>ROUND(C4*(1+D4),2)</x:f>
        <x:v>77.99</x:v>
      </x:c>
      <x:c r="F4" s="24" t="n">
        <x:f>1-C4/E4</x:f>
        <x:v>0.1666880369278113</x:v>
      </x:c>
      <x:c r="G4" s="23" t="n">
        <x:f>ROUND(E4*(1-20%),2)</x:f>
        <x:v>62.39</x:v>
      </x:c>
      <x:c r="H4" s="12" t="n">
        <x:v>300</x:v>
      </x:c>
      <x:c r="I4" s="25" t="n">
        <x:f>E4/H4</x:f>
        <x:v>0.2599666666666666</x:v>
      </x:c>
      <x:c r="J4" s="25" t="n">
        <x:f>C4/H4</x:f>
        <x:v>0.21663333333333332</x:v>
      </x:c>
      <x:c r="K4" s="26"/>
      <x:c r="L4" s="26"/>
      <x:c r="M4" s="26"/>
      <x:c r="N4" s="24" t="str">
        <x:f>IF(OR(C4="",K4=""),"",1-K4/C4)</x:f>
      </x:c>
      <x:c r="O4" s="30" t="str">
        <x:v>Review required</x:v>
      </x:c>
    </x:row>
    <x:row r="5"/>
    <x:row r="6" ht="15" hidden="0" customHeight="1">
      <x:c r="A6" s="20" t="str">
        <x:v>Retail benchmark checked 2026-09-10</x:v>
      </x:c>
      <x:c r="B6" s="20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</x:row>
    <x:row r="7" ht="24" hidden="0" customHeight="1">
      <x:c r="A7" s="8" t="str">
        <x:v>Coverage</x:v>
      </x:c>
      <x:c r="B7" s="8" t="str">
        <x:v>HD observed low</x:v>
      </x:c>
      <x:c r="C7" s="8" t="str">
        <x:v>HD observed high</x:v>
      </x:c>
      <x:c r="D7" s="8" t="str">
        <x:v>Target promo</x:v>
      </x:c>
      <x:c r="E7" s="8" t="str">
        <x:v>Regular list</x:v>
      </x:c>
      <x:c r="F7" s="8" t="str">
        <x:v>List vs. HD high</x:v>
      </x:c>
      <x:c r="G7" s="8" t="str">
        <x:v>Target vs. HD high</x:v>
      </x:c>
      <x:c r="H7" s="8" t="str">
        <x:v>Positioning</x:v>
      </x:c>
    </x:row>
    <x:row r="8" ht="15" hidden="0" customHeight="1">
      <x:c r="A8" s="12" t="n">
        <x:v>100</x:v>
      </x:c>
      <x:c r="B8" s="23" t="n">
        <x:v>16.13</x:v>
      </x:c>
      <x:c r="C8" s="23" t="n">
        <x:v>24.38</x:v>
      </x:c>
      <x:c r="D8" s="23" t="n">
        <x:f>C3</x:f>
        <x:v>24.99</x:v>
      </x:c>
      <x:c r="E8" s="23" t="n">
        <x:f>E3</x:f>
        <x:v>29.99</x:v>
      </x:c>
      <x:c r="F8" s="24" t="n">
        <x:f>E8/C8-1</x:f>
        <x:v>0.23010664479081222</x:v>
      </x:c>
      <x:c r="G8" s="24" t="n">
        <x:f>D8/C8-1</x:f>
        <x:v>0.02502050861361771</x:v>
      </x:c>
      <x:c r="H8" s="12" t="str">
        <x:v>List is premium; target promo is close to HD's high end</x:v>
      </x:c>
    </x:row>
    <x:row r="9" ht="15" hidden="0" customHeight="1">
      <x:c r="A9" s="12" t="n">
        <x:v>300</x:v>
      </x:c>
      <x:c r="B9" s="23" t="n">
        <x:v>56.6</x:v>
      </x:c>
      <x:c r="C9" s="23" t="n">
        <x:v>72</x:v>
      </x:c>
      <x:c r="D9" s="23" t="n">
        <x:f>C4</x:f>
        <x:v>64.99</x:v>
      </x:c>
      <x:c r="E9" s="23" t="n">
        <x:f>E4</x:f>
        <x:v>77.99</x:v>
      </x:c>
      <x:c r="F9" s="24" t="n">
        <x:f>E9/C9-1</x:f>
        <x:v>0.08319444444444435</x:v>
      </x:c>
      <x:c r="G9" s="24" t="n">
        <x:f>D9/C9-1</x:f>
        <x:v>-0.09736111111111123</x:v>
      </x:c>
      <x:c r="H9" s="12" t="str">
        <x:v>List is above HD's high end; target promo remains competitive</x:v>
      </x:c>
    </x:row>
    <x:row r="10"/>
    <x:row r="11" ht="15" hidden="0" customHeight="1">
      <x:c r="A11" s="32" t="str">
        <x:v>Promotion math</x:v>
      </x:c>
      <x:c r="B11" s="33" t="str">
        <x:v>The regular list price is 20% above the target promo price. Returning from list to target equals about 16.7% off. A true 20% off event uses the separate calculated price.</x:v>
      </x:c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</x:row>
    <x:row r="12" ht="15" hidden="0" customHeight="1">
      <x:c r="A12" s="32" t="str">
        <x:v>Release rule</x:v>
      </x:c>
      <x:c r="B12" s="33" t="str">
        <x:v>Approve regular, promo, MAP and wholesale prices after landed-cost and margin review. Retailer reference-price and promotion requirements still apply.</x:v>
      </x:c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</x:row>
    <x:row r="13" ht="15" hidden="0" customHeight="1">
      <x:c r="A13" s="32" t="str">
        <x:v>Source detail</x:v>
      </x:c>
      <x:c r="B13" s="33" t="str">
        <x:v>See Competitor Pricing for retailer, product, checked date and URL.</x:v>
      </x:c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</x:row>
  </x:sheetData>
  <x:mergeCells>
    <x:mergeCell ref="A1:O1"/>
    <x:mergeCell ref="A6:O6"/>
    <x:mergeCell ref="B11:O11"/>
    <x:mergeCell ref="B12:O12"/>
    <x:mergeCell ref="B13:O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71924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80" hidden="0" customWidth="1"/>
    <x:col min="3" max="3" width="65" hidden="0" customWidth="1"/>
    <x:col min="4" max="4" width="28" hidden="0" customWidth="1"/>
    <x:col min="5" max="5" width="17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8" hidden="0" customWidth="1"/>
  </x:cols>
  <x:sheetData>
    <x:row r="1" ht="34" customHeight="1">
      <x:c r="A1" s="3" t="str">
        <x:v>ULTRAFLOW BD6 — Trade &amp; Logistics</x:v>
      </x:c>
    </x:row>
    <x:row r="2" ht="28" customHeight="1">
      <x:c r="A2" s="8" t="str">
        <x:v>SKU</x:v>
      </x:c>
      <x:c r="B2" s="8" t="str">
        <x:v>HS (6-digit) candidate</x:v>
      </x:c>
      <x:c r="C2" s="8" t="str">
        <x:v>U.S. HTS candidate</x:v>
      </x:c>
      <x:c r="D2" s="8" t="str">
        <x:v>Classification status</x:v>
      </x:c>
      <x:c r="E2" s="8" t="str">
        <x:v>U.S. general duty</x:v>
      </x:c>
      <x:c r="F2" s="8" t="str">
        <x:v>Country of origin</x:v>
      </x:c>
      <x:c r="G2" s="8" t="str">
        <x:v>UPC / GTIN</x:v>
      </x:c>
      <x:c r="H2" s="8" t="str">
        <x:v>Net unit weight</x:v>
      </x:c>
      <x:c r="I2" s="8" t="str">
        <x:v>Gross unit weight</x:v>
      </x:c>
      <x:c r="J2" s="8" t="str">
        <x:v>Unit package dimensions</x:v>
      </x:c>
      <x:c r="K2" s="8" t="str">
        <x:v>Units / master carton</x:v>
      </x:c>
      <x:c r="L2" s="8" t="str">
        <x:v>Master-carton dimensions / weight</x:v>
      </x:c>
      <x:c r="M2" s="8" t="str">
        <x:v>MOQ</x:v>
      </x:c>
      <x:c r="N2" s="8" t="str">
        <x:v>Lead time</x:v>
      </x:c>
      <x:c r="O2" s="8" t="str">
        <x:v>Owner / next action</x:v>
      </x:c>
    </x:row>
    <x:row r="3" ht="15" hidden="0" customHeight="1">
      <x:c r="A3" s="12" t="str">
        <x:v>BD6-100</x:v>
      </x:c>
      <x:c r="B3" s="12" t="str">
        <x:v>3920.10</x:v>
      </x:c>
      <x:c r="C3" s="12" t="str">
        <x:v>3920.10.00.00</x:v>
      </x:c>
      <x:c r="D3" s="29" t="str">
        <x:v>Broker confirmation required</x:v>
      </x:c>
      <x:c r="E3" s="24" t="n">
        <x:v>0.042</x:v>
      </x:c>
      <x:c r="F3" s="34" t="str">
        <x:v>TBD</x:v>
      </x:c>
      <x:c r="G3" s="34" t="str">
        <x:v>TBD</x:v>
      </x:c>
      <x:c r="H3" s="34" t="str">
        <x:v>TBD</x:v>
      </x:c>
      <x:c r="I3" s="34" t="str">
        <x:v>TBD</x:v>
      </x:c>
      <x:c r="J3" s="34" t="str">
        <x:v>TBD</x:v>
      </x:c>
      <x:c r="K3" s="34" t="str">
        <x:v>TBD</x:v>
      </x:c>
      <x:c r="L3" s="34" t="str">
        <x:v>TBD</x:v>
      </x:c>
      <x:c r="M3" s="34" t="str">
        <x:v>TBD</x:v>
      </x:c>
      <x:c r="N3" s="34" t="str">
        <x:v>TBD</x:v>
      </x:c>
      <x:c r="O3" s="12" t="str">
        <x:v>Importer and operations</x:v>
      </x:c>
    </x:row>
    <x:row r="4" ht="15" hidden="0" customHeight="1">
      <x:c r="A4" s="12" t="str">
        <x:v>BD6-300</x:v>
      </x:c>
      <x:c r="B4" s="12" t="str">
        <x:v>3920.10</x:v>
      </x:c>
      <x:c r="C4" s="12" t="str">
        <x:v>3920.10.00.00</x:v>
      </x:c>
      <x:c r="D4" s="29" t="str">
        <x:v>Broker confirmation required</x:v>
      </x:c>
      <x:c r="E4" s="24" t="n">
        <x:v>0.042</x:v>
      </x:c>
      <x:c r="F4" s="34" t="str">
        <x:v>TBD</x:v>
      </x:c>
      <x:c r="G4" s="34" t="str">
        <x:v>TBD</x:v>
      </x:c>
      <x:c r="H4" s="34" t="str">
        <x:v>TBD</x:v>
      </x:c>
      <x:c r="I4" s="34" t="str">
        <x:v>TBD</x:v>
      </x:c>
      <x:c r="J4" s="34" t="str">
        <x:v>TBD</x:v>
      </x:c>
      <x:c r="K4" s="34" t="str">
        <x:v>TBD</x:v>
      </x:c>
      <x:c r="L4" s="34" t="str">
        <x:v>TBD</x:v>
      </x:c>
      <x:c r="M4" s="34" t="str">
        <x:v>TBD</x:v>
      </x:c>
      <x:c r="N4" s="34" t="str">
        <x:v>TBD</x:v>
      </x:c>
      <x:c r="O4" s="12" t="str">
        <x:v>Importer and operations</x:v>
      </x:c>
    </x:row>
    <x:row r="5"/>
    <x:row r="6" ht="15" hidden="0" customHeight="1">
      <x:c r="A6" s="20" t="str">
        <x:v>Classification basis and release rule</x:v>
      </x:c>
      <x:c r="B6" s="20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</x:row>
    <x:row r="7" ht="15" hidden="0" customHeight="1">
      <x:c r="A7" s="8" t="str">
        <x:v>Field</x:v>
      </x:c>
      <x:c r="B7" s="8" t="str">
        <x:v>Current working value</x:v>
      </x:c>
      <x:c r="C7" s="8" t="str">
        <x:v>Requirement</x:v>
      </x:c>
    </x:row>
    <x:row r="8" ht="15" hidden="0" customHeight="1">
      <x:c r="A8" s="12" t="str">
        <x:v>Description</x:v>
      </x:c>
      <x:c r="B8" s="12" t="str">
        <x:v>Noncellular film of polymers of ethylene, not reinforced, laminated, supported or similarly combined</x:v>
      </x:c>
      <x:c r="C8" s="12" t="str">
        <x:v>Confirm actual material construction and integrated tape with broker</x:v>
      </x:c>
    </x:row>
    <x:row r="9" ht="15" hidden="0" customHeight="1">
      <x:c r="A9" s="12" t="str">
        <x:v>Official reference</x:v>
      </x:c>
      <x:c r="B9" s="12" t="str">
        <x:v>https://hts.usitc.gov/search?query=3920.10.00</x:v>
      </x:c>
      <x:c r="C9" s="12" t="str">
        <x:v>2026 HTS Revision 18; general rate shown as 4.2%</x:v>
      </x:c>
    </x:row>
    <x:row r="10" ht="15" hidden="0" customHeight="1">
      <x:c r="A10" s="12" t="str">
        <x:v>Release rule</x:v>
      </x:c>
      <x:c r="B10" s="12" t="str">
        <x:v>Do not treat the candidate as a final customs determination</x:v>
      </x:c>
      <x:c r="C10" s="12" t="str">
        <x:v>Importer or licensed customs broker confirms HTS, origin and all applicable duties</x:v>
      </x:c>
    </x:row>
  </x:sheetData>
  <x:mergeCells>
    <x:mergeCell ref="A1:O1"/>
    <x:mergeCell ref="A6:O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71924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14" hidden="0" customWidth="1"/>
    <x:col min="3" max="3" width="43" hidden="0" customWidth="1"/>
    <x:col min="4" max="4" width="29" hidden="0" customWidth="1"/>
    <x:col min="5" max="5" width="39" hidden="0" customWidth="1"/>
    <x:col min="6" max="6" width="43" hidden="0" customWidth="1"/>
  </x:cols>
  <x:sheetData>
    <x:row r="1" ht="34" customHeight="1">
      <x:c r="A1" s="3" t="str">
        <x:v>ULTRAFLOW BD6 — Compliance &amp; Release Status</x:v>
      </x:c>
    </x:row>
    <x:row r="2" ht="28" customHeight="1">
      <x:c r="A2" s="8" t="str">
        <x:v>Item</x:v>
      </x:c>
      <x:c r="B2" s="8" t="str">
        <x:v>Status</x:v>
      </x:c>
      <x:c r="C2" s="8" t="str">
        <x:v>Confirmed wording / requirement</x:v>
      </x:c>
      <x:c r="D2" s="8" t="str">
        <x:v>Evidence in package</x:v>
      </x:c>
      <x:c r="E2" s="8" t="str">
        <x:v>Owner / next action</x:v>
      </x:c>
      <x:c r="F2" s="8" t="str">
        <x:v>Publication rule</x:v>
      </x:c>
    </x:row>
    <x:row r="3" ht="15" hidden="0" customHeight="1">
      <x:c r="A3" s="12" t="str">
        <x:v>ASTM test method</x:v>
      </x:c>
      <x:c r="B3" s="17" t="str">
        <x:v>Confirmed</x:v>
      </x:c>
      <x:c r="C3" s="12" t="str">
        <x:v>TESTED TO ASTM E96/E96M</x:v>
      </x:c>
      <x:c r="D3" s="12" t="str">
        <x:v>Product Data Sheet v2</x:v>
      </x:c>
      <x:c r="E3" s="12" t="str">
        <x:v>Retain underlying lab report when supplied</x:v>
      </x:c>
      <x:c r="F3" s="12" t="str">
        <x:v>Do not say ASTM certified</x:v>
      </x:c>
    </x:row>
    <x:row r="4" ht="15" hidden="0" customHeight="1">
      <x:c r="A4" s="12" t="str">
        <x:v>Water vapor permeance</x:v>
      </x:c>
      <x:c r="B4" s="17" t="str">
        <x:v>Confirmed</x:v>
      </x:c>
      <x:c r="C4" s="12" t="str">
        <x:v>0.06 PERM</x:v>
      </x:c>
      <x:c r="D4" s="12" t="str">
        <x:v>Product Data Sheet v2</x:v>
      </x:c>
      <x:c r="E4" s="12" t="str">
        <x:v>Keep value and unit together</x:v>
      </x:c>
      <x:c r="F4" s="12" t="str">
        <x:v>May publish as confirmed performance data</x:v>
      </x:c>
    </x:row>
    <x:row r="5" ht="15" hidden="0" customHeight="1">
      <x:c r="A5" s="12" t="str">
        <x:v>Vapor retarder class</x:v>
      </x:c>
      <x:c r="B5" s="17" t="str">
        <x:v>Confirmed</x:v>
      </x:c>
      <x:c r="C5" s="12" t="str">
        <x:v>CLASS I VAPOR RETARDER</x:v>
      </x:c>
      <x:c r="D5" s="12" t="str">
        <x:v>Product Data Sheet v2</x:v>
      </x:c>
      <x:c r="E5" s="12" t="str">
        <x:v>Keep wording exact</x:v>
      </x:c>
      <x:c r="F5" s="12" t="str">
        <x:v>Do not say Class 1 certified</x:v>
      </x:c>
    </x:row>
    <x:row r="6" ht="15" hidden="0" customHeight="1">
      <x:c r="A6" s="12" t="str">
        <x:v>Thickness</x:v>
      </x:c>
      <x:c r="B6" s="17" t="str">
        <x:v>Confirmed</x:v>
      </x:c>
      <x:c r="C6" s="12" t="str">
        <x:v>6 mil (approximately 0.15 mm)</x:v>
      </x:c>
      <x:c r="D6" s="12" t="str">
        <x:v>Product Master</x:v>
      </x:c>
      <x:c r="E6" s="12" t="str">
        <x:v>No action</x:v>
      </x:c>
      <x:c r="F6" s="12" t="str">
        <x:v>Use both units where space allows</x:v>
      </x:c>
    </x:row>
    <x:row r="7" ht="15" hidden="0" customHeight="1">
      <x:c r="A7" s="12" t="str">
        <x:v>White tape location</x:v>
      </x:c>
      <x:c r="B7" s="17" t="str">
        <x:v>Confirmed</x:v>
      </x:c>
      <x:c r="C7" s="12" t="str">
        <x:v>Longitudinal side edge</x:v>
      </x:c>
      <x:c r="D7" s="12" t="str">
        <x:v>Approved slim hero images</x:v>
      </x:c>
      <x:c r="E7" s="12" t="str">
        <x:v>Maintain side-edge placement in future renders</x:v>
      </x:c>
      <x:c r="F7" s="12" t="str">
        <x:v>Reject center/front tape placement</x:v>
      </x:c>
    </x:row>
    <x:row r="8" ht="15" hidden="0" customHeight="1">
      <x:c r="A8" s="12" t="str">
        <x:v>HS / HTS classification</x:v>
      </x:c>
      <x:c r="B8" s="30" t="str">
        <x:v>Working candidate</x:v>
      </x:c>
      <x:c r="C8" s="12" t="str">
        <x:v>HS 3920.10 / U.S. HTS 3920.10.00.00</x:v>
      </x:c>
      <x:c r="D8" s="12" t="str">
        <x:v>Trade &amp; Logistics</x:v>
      </x:c>
      <x:c r="E8" s="12" t="str">
        <x:v>Importer or broker confirms classification and origin</x:v>
      </x:c>
      <x:c r="F8" s="12" t="str">
        <x:v>Do not treat as a final customs determination</x:v>
      </x:c>
    </x:row>
    <x:row r="9" ht="15" hidden="0" customHeight="1">
      <x:c r="A9" s="12" t="str">
        <x:v>Retail pricing</x:v>
      </x:c>
      <x:c r="B9" s="30" t="str">
        <x:v>Planning</x:v>
      </x:c>
      <x:c r="C9" s="12" t="str">
        <x:v>Target promo USD 24.99 / 64.99; regular list USD 29.99 / 77.99</x:v>
      </x:c>
      <x:c r="D9" s="12" t="str">
        <x:v>Commercial</x:v>
      </x:c>
      <x:c r="E9" s="12" t="str">
        <x:v>Approve after landed cost and margin review</x:v>
      </x:c>
      <x:c r="F9" s="12" t="str">
        <x:v>Do not publish as final MAP or wholesale price</x:v>
      </x:c>
    </x:row>
    <x:row r="10" ht="15" hidden="0" customHeight="1">
      <x:c r="A10" s="12" t="str">
        <x:v>SDS / MSDS</x:v>
      </x:c>
      <x:c r="B10" s="30" t="str">
        <x:v>Pending</x:v>
      </x:c>
      <x:c r="C10" s="12" t="str">
        <x:v>Approved manufacturer or supplier SDS</x:v>
      </x:c>
      <x:c r="D10" s="12" t="str">
        <x:v>Not supplied</x:v>
      </x:c>
      <x:c r="E10" s="12" t="str">
        <x:v>Obtain current signed/issued document</x:v>
      </x:c>
      <x:c r="F10" s="12" t="str">
        <x:v>Do not fabricate or publish a placeholder as final</x:v>
      </x:c>
    </x:row>
    <x:row r="11" ht="15" hidden="0" customHeight="1">
      <x:c r="A11" s="12" t="str">
        <x:v>Warranty</x:v>
      </x:c>
      <x:c r="B11" s="30" t="str">
        <x:v>Pending</x:v>
      </x:c>
      <x:c r="C11" s="12" t="str">
        <x:v>Approved manufacturer warranty</x:v>
      </x:c>
      <x:c r="D11" s="12" t="str">
        <x:v>Not supplied</x:v>
      </x:c>
      <x:c r="E11" s="12" t="str">
        <x:v>Obtain current warranty terms</x:v>
      </x:c>
      <x:c r="F11" s="12" t="str">
        <x:v>Do not infer from competitor policies</x:v>
      </x:c>
    </x:row>
    <x:row r="12" ht="15" hidden="0" customHeight="1">
      <x:c r="A12" s="12" t="str">
        <x:v>Retail package hero</x:v>
      </x:c>
      <x:c r="B12" s="17" t="str">
        <x:v>Approved</x:v>
      </x:c>
      <x:c r="C12" s="12" t="str">
        <x:v>Use Retail-Hero-Slim-v1 only</x:v>
      </x:c>
      <x:c r="D12" s="12" t="str">
        <x:v>01-Packaging</x:v>
      </x:c>
      <x:c r="E12" s="12" t="str">
        <x:v>Replace only after product-photo approval</x:v>
      </x:c>
      <x:c r="F12" s="12" t="str">
        <x:v>Older thick-roll mockups are excluded</x:v>
      </x:c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71924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34" hidden="0" customWidth="1"/>
    <x:col min="4" max="4" width="10" hidden="0" customWidth="1"/>
    <x:col min="5" max="5" width="76" hidden="0" customWidth="1"/>
    <x:col min="6" max="6" width="92" hidden="0" customWidth="1"/>
    <x:col min="7" max="7" width="22" hidden="0" customWidth="1"/>
    <x:col min="8" max="8" width="39" hidden="0" customWidth="1"/>
  </x:cols>
  <x:sheetData>
    <x:row r="1" ht="34" customHeight="1">
      <x:c r="A1" s="3" t="str">
        <x:v>ULTRAFLOW BD6 — Asset Index</x:v>
      </x:c>
    </x:row>
    <x:row r="2" ht="28" customHeight="1">
      <x:c r="A2" s="8" t="str">
        <x:v>Category</x:v>
      </x:c>
      <x:c r="B2" s="8" t="str">
        <x:v>SKU</x:v>
      </x:c>
      <x:c r="C2" s="8" t="str">
        <x:v>Asset</x:v>
      </x:c>
      <x:c r="D2" s="8" t="str">
        <x:v>Format</x:v>
      </x:c>
      <x:c r="E2" s="8" t="str">
        <x:v>Package location</x:v>
      </x:c>
      <x:c r="F2" s="8" t="str">
        <x:v>Studio URL</x:v>
      </x:c>
      <x:c r="G2" s="8" t="str">
        <x:v>Status</x:v>
      </x:c>
      <x:c r="H2" s="8" t="str">
        <x:v>Intended use</x:v>
      </x:c>
    </x:row>
    <x:row r="3" ht="15" hidden="0" customHeight="1">
      <x:c r="A3" s="35" t="str">
        <x:v>Packaging</x:v>
      </x:c>
      <x:c r="B3" s="35" t="str">
        <x:v>BD6-100</x:v>
      </x:c>
      <x:c r="C3" s="35" t="str">
        <x:v>100 sq. ft. slim retail hero</x:v>
      </x:c>
      <x:c r="D3" s="35" t="str">
        <x:v>PNG</x:v>
      </x:c>
      <x:c r="E3" s="35" t="str">
        <x:v>../01-Packaging/ULTRAFLOW-BD6-100-Retail-Hero-Slim-v1.png</x:v>
      </x:c>
      <x:c r="F3" s="35" t="str"/>
      <x:c r="G3" s="35" t="str">
        <x:v>Approved</x:v>
      </x:c>
      <x:c r="H3" s="35" t="str">
        <x:v>Retail package hero</x:v>
      </x:c>
    </x:row>
    <x:row r="4" ht="15" hidden="0" customHeight="1">
      <x:c r="A4" s="12" t="str">
        <x:v>Packaging</x:v>
      </x:c>
      <x:c r="B4" s="12" t="str">
        <x:v>BD6-300</x:v>
      </x:c>
      <x:c r="C4" s="12" t="str">
        <x:v>300 sq. ft. slim retail hero</x:v>
      </x:c>
      <x:c r="D4" s="12" t="str">
        <x:v>PNG</x:v>
      </x:c>
      <x:c r="E4" s="12" t="str">
        <x:v>../01-Packaging/ULTRAFLOW-BD6-300-Retail-Hero-Slim-v1.png</x:v>
      </x:c>
      <x:c r="F4" s="12" t="str"/>
      <x:c r="G4" s="12" t="str">
        <x:v>Approved</x:v>
      </x:c>
      <x:c r="H4" s="12" t="str">
        <x:v>Retail package hero</x:v>
      </x:c>
    </x:row>
    <x:row r="5" ht="15" hidden="0" customHeight="1">
      <x:c r="A5" s="35" t="str">
        <x:v>Packaging</x:v>
      </x:c>
      <x:c r="B5" s="35" t="str">
        <x:v>Universal</x:v>
      </x:c>
      <x:c r="C5" s="35" t="str">
        <x:v>4 × 6 in packaging insert</x:v>
      </x:c>
      <x:c r="D5" s="35" t="str">
        <x:v>PDF</x:v>
      </x:c>
      <x:c r="E5" s="35" t="str">
        <x:v>../01-Packaging/ULTRAFLOW-BD6-Universal-Packaging-Insert-4x6-v4.pdf</x:v>
      </x:c>
      <x:c r="F5" s="35" t="str"/>
      <x:c r="G5" s="35" t="str">
        <x:v>Approved</x:v>
      </x:c>
      <x:c r="H5" s="35" t="str">
        <x:v>Print insert</x:v>
      </x:c>
    </x:row>
    <x:row r="6" ht="15" hidden="0" customHeight="1">
      <x:c r="A6" s="12" t="str">
        <x:v>Packaging</x:v>
      </x:c>
      <x:c r="B6" s="12" t="str">
        <x:v>Universal</x:v>
      </x:c>
      <x:c r="C6" s="12" t="str">
        <x:v>4 × 6 in packaging insert</x:v>
      </x:c>
      <x:c r="D6" s="12" t="str">
        <x:v>PNG</x:v>
      </x:c>
      <x:c r="E6" s="12" t="str">
        <x:v>../01-Packaging/ULTRAFLOW-BD6-Universal-Packaging-Insert-4x6-v4.png</x:v>
      </x:c>
      <x:c r="F6" s="12" t="str"/>
      <x:c r="G6" s="12" t="str">
        <x:v>Approved</x:v>
      </x:c>
      <x:c r="H6" s="12" t="str">
        <x:v>Preview / marketplace image</x:v>
      </x:c>
    </x:row>
    <x:row r="7" ht="15" hidden="0" customHeight="1">
      <x:c r="A7" s="35" t="str">
        <x:v>Packaging</x:v>
      </x:c>
      <x:c r="B7" s="35" t="str">
        <x:v>Universal</x:v>
      </x:c>
      <x:c r="C7" s="35" t="str">
        <x:v>4 × 6 in packaging insert source</x:v>
      </x:c>
      <x:c r="D7" s="35" t="str">
        <x:v>SVG</x:v>
      </x:c>
      <x:c r="E7" s="35" t="str">
        <x:v>../01-Packaging/ULTRAFLOW-BD6-Universal-Packaging-Insert-4x6-v4.svg</x:v>
      </x:c>
      <x:c r="F7" s="35" t="str"/>
      <x:c r="G7" s="35" t="str">
        <x:v>Approved</x:v>
      </x:c>
      <x:c r="H7" s="35" t="str">
        <x:v>Editable vector master</x:v>
      </x:c>
    </x:row>
    <x:row r="8" ht="15" hidden="0" customHeight="1">
      <x:c r="A8" s="12" t="str">
        <x:v>Packaging</x:v>
      </x:c>
      <x:c r="B8" s="12" t="str">
        <x:v>Universal</x:v>
      </x:c>
      <x:c r="C8" s="12" t="str">
        <x:v>2000 px storefront image</x:v>
      </x:c>
      <x:c r="D8" s="12" t="str">
        <x:v>PNG</x:v>
      </x:c>
      <x:c r="E8" s="12" t="str">
        <x:v>../01-Packaging/ULTRAFLOW-BD6-Universal-Storefront-2000-v4.png</x:v>
      </x:c>
      <x:c r="F8" s="12" t="str"/>
      <x:c r="G8" s="12" t="str">
        <x:v>Approved</x:v>
      </x:c>
      <x:c r="H8" s="12" t="str">
        <x:v>Storefront / marketplace</x:v>
      </x:c>
    </x:row>
    <x:row r="9" ht="15" hidden="0" customHeight="1">
      <x:c r="A9" s="35" t="str">
        <x:v>Packaging</x:v>
      </x:c>
      <x:c r="B9" s="35" t="str">
        <x:v>Universal</x:v>
      </x:c>
      <x:c r="C9" s="35" t="str">
        <x:v>2000 px storefront source</x:v>
      </x:c>
      <x:c r="D9" s="35" t="str">
        <x:v>SVG</x:v>
      </x:c>
      <x:c r="E9" s="35" t="str">
        <x:v>../01-Packaging/ULTRAFLOW-BD6-Universal-Storefront-2000-v4.svg</x:v>
      </x:c>
      <x:c r="F9" s="35" t="str"/>
      <x:c r="G9" s="35" t="str">
        <x:v>Approved</x:v>
      </x:c>
      <x:c r="H9" s="35" t="str">
        <x:v>Editable vector master</x:v>
      </x:c>
    </x:row>
    <x:row r="10" ht="15" hidden="0" customHeight="1">
      <x:c r="A10" s="12" t="str">
        <x:v>Technical document</x:v>
      </x:c>
      <x:c r="B10" s="12" t="str">
        <x:v>Universal</x:v>
      </x:c>
      <x:c r="C10" s="12" t="str">
        <x:v>Product data sheet v2</x:v>
      </x:c>
      <x:c r="D10" s="12" t="str">
        <x:v>PDF</x:v>
      </x:c>
      <x:c r="E10" s="12" t="str">
        <x:v>../02-Technical-Documents/ULTRAFLOW-BD6-Product-Data-Sheet-v2.pdf</x:v>
      </x:c>
      <x:c r="F10" s="12" t="str"/>
      <x:c r="G10" s="12" t="str">
        <x:v>Current</x:v>
      </x:c>
      <x:c r="H10" s="12" t="str">
        <x:v>Product specifications</x:v>
      </x:c>
    </x:row>
    <x:row r="11" ht="15" hidden="0" customHeight="1">
      <x:c r="A11" s="35" t="str">
        <x:v>Technical document</x:v>
      </x:c>
      <x:c r="B11" s="35" t="str">
        <x:v>Universal</x:v>
      </x:c>
      <x:c r="C11" s="35" t="str">
        <x:v>Installation guide v2</x:v>
      </x:c>
      <x:c r="D11" s="35" t="str">
        <x:v>PDF</x:v>
      </x:c>
      <x:c r="E11" s="35" t="str">
        <x:v>../02-Technical-Documents/ULTRAFLOW-BD6-Installation-Guide-v2.pdf</x:v>
      </x:c>
      <x:c r="F11" s="35" t="str"/>
      <x:c r="G11" s="35" t="str">
        <x:v>Current</x:v>
      </x:c>
      <x:c r="H11" s="35" t="str">
        <x:v>Installation support</x:v>
      </x:c>
    </x:row>
    <x:row r="12" ht="15" hidden="0" customHeight="1">
      <x:c r="A12" s="12" t="str">
        <x:v>Technical document</x:v>
      </x:c>
      <x:c r="B12" s="12" t="str">
        <x:v>Universal</x:v>
      </x:c>
      <x:c r="C12" s="12" t="str">
        <x:v>Complete product pack v2</x:v>
      </x:c>
      <x:c r="D12" s="12" t="str">
        <x:v>PDF</x:v>
      </x:c>
      <x:c r="E12" s="12" t="str">
        <x:v>../02-Technical-Documents/ULTRAFLOW-BD6-Complete-Product-Pack-v2.pdf</x:v>
      </x:c>
      <x:c r="F12" s="12" t="str"/>
      <x:c r="G12" s="12" t="str">
        <x:v>Current</x:v>
      </x:c>
      <x:c r="H12" s="12" t="str">
        <x:v>Combined handoff</x:v>
      </x:c>
    </x:row>
    <x:row r="13" ht="15" hidden="0" customHeight="1">
      <x:c r="A13" s="35" t="str">
        <x:v>Technical document</x:v>
      </x:c>
      <x:c r="B13" s="35" t="str">
        <x:v>Universal</x:v>
      </x:c>
      <x:c r="C13" s="35" t="str">
        <x:v>Compliance status</x:v>
      </x:c>
      <x:c r="D13" s="35" t="str">
        <x:v>MD</x:v>
      </x:c>
      <x:c r="E13" s="35" t="str">
        <x:v>../02-Technical-Documents/COMPLIANCE-STATUS.md</x:v>
      </x:c>
      <x:c r="F13" s="35" t="str"/>
      <x:c r="G13" s="35" t="str">
        <x:v>Current</x:v>
      </x:c>
      <x:c r="H13" s="35" t="str">
        <x:v>Publishing guardrails</x:v>
      </x:c>
    </x:row>
    <x:row r="14" ht="15" hidden="0" customHeight="1">
      <x:c r="A14" s="12" t="str">
        <x:v>Technical document</x:v>
      </x:c>
      <x:c r="B14" s="12" t="str">
        <x:v>Universal</x:v>
      </x:c>
      <x:c r="C14" s="12" t="str">
        <x:v>Commercial and trade status</x:v>
      </x:c>
      <x:c r="D14" s="12" t="str">
        <x:v>MD</x:v>
      </x:c>
      <x:c r="E14" s="12" t="str">
        <x:v>../02-Technical-Documents/COMMERCIAL-AND-TRADE-STATUS.md</x:v>
      </x:c>
      <x:c r="F14" s="12" t="str"/>
      <x:c r="G14" s="12" t="str">
        <x:v>Current</x:v>
      </x:c>
      <x:c r="H14" s="12" t="str">
        <x:v>Pricing and customs planning</x:v>
      </x:c>
    </x:row>
    <x:row r="15" ht="24" hidden="0" customHeight="1">
      <x:c r="A15" s="35" t="str">
        <x:v>Studio generated image</x:v>
      </x:c>
      <x:c r="B15" s="35" t="str">
        <x:v>BD6-100</x:v>
      </x:c>
      <x:c r="C15" s="35" t="str">
        <x:v>卷材主图</x:v>
      </x:c>
      <x:c r="D15" s="35" t="str">
        <x:v>PNG</x:v>
      </x:c>
      <x:c r="E15" s="35" t="str">
        <x:v>../04-Studio-Generated-Assets/BD6-100/ULTRAFLOW-BD6-100SF-superoak-hero.png</x:v>
      </x:c>
      <x:c r="F15" s="35" t="str">
        <x:v>https://a7fjppphoigkl9xo.public.blob.vercel-storage.com/underlayment-bundle/11633f552cb5f8b7325aa16b007dd912e200b36c077afb0c92a3f03fa32ada18/ULTRAFLOW-BD6-100SF-superoak-hero.png</x:v>
      </x:c>
      <x:c r="G15" s="35" t="str">
        <x:v>Available in Studio</x:v>
      </x:c>
      <x:c r="H15" s="35" t="str">
        <x:v>Review in Studio before retail publication</x:v>
      </x:c>
    </x:row>
    <x:row r="16" ht="24" hidden="0" customHeight="1">
      <x:c r="A16" s="12" t="str">
        <x:v>Studio generated image</x:v>
      </x:c>
      <x:c r="B16" s="12" t="str">
        <x:v>BD6-100</x:v>
      </x:c>
      <x:c r="C16" s="12" t="str">
        <x:v>分层结构</x:v>
      </x:c>
      <x:c r="D16" s="12" t="str">
        <x:v>PNG</x:v>
      </x:c>
      <x:c r="E16" s="12" t="str">
        <x:v>../04-Studio-Generated-Assets/BD6-100/ULTRAFLOW-BD6-100SF-superoak-layers.png</x:v>
      </x:c>
      <x:c r="F16" s="12" t="str">
        <x:v>https://a7fjppphoigkl9xo.public.blob.vercel-storage.com/underlayment-bundle/11633f552cb5f8b7325aa16b007dd912e200b36c077afb0c92a3f03fa32ada18/ULTRAFLOW-BD6-100SF-superoak-layers.png</x:v>
      </x:c>
      <x:c r="G16" s="12" t="str">
        <x:v>Available in Studio</x:v>
      </x:c>
      <x:c r="H16" s="12" t="str">
        <x:v>Review in Studio before retail publication</x:v>
      </x:c>
    </x:row>
    <x:row r="17" ht="24" hidden="0" customHeight="1">
      <x:c r="A17" s="35" t="str">
        <x:v>Studio generated image</x:v>
      </x:c>
      <x:c r="B17" s="35" t="str">
        <x:v>BD6-100</x:v>
      </x:c>
      <x:c r="C17" s="35" t="str">
        <x:v>材质细节</x:v>
      </x:c>
      <x:c r="D17" s="35" t="str">
        <x:v>PNG</x:v>
      </x:c>
      <x:c r="E17" s="35" t="str">
        <x:v>../04-Studio-Generated-Assets/BD6-100/ULTRAFLOW-BD6-100SF-superoak-texture-feature.png</x:v>
      </x:c>
      <x:c r="F17" s="35" t="str">
        <x:v>https://a7fjppphoigkl9xo.public.blob.vercel-storage.com/underlayment-bundle/11633f552cb5f8b7325aa16b007dd912e200b36c077afb0c92a3f03fa32ada18/ULTRAFLOW-BD6-100SF-superoak-texture-feature.png</x:v>
      </x:c>
      <x:c r="G17" s="35" t="str">
        <x:v>Available in Studio</x:v>
      </x:c>
      <x:c r="H17" s="35" t="str">
        <x:v>Review in Studio before retail publication</x:v>
      </x:c>
    </x:row>
    <x:row r="18" ht="24" hidden="0" customHeight="1">
      <x:c r="A18" s="12" t="str">
        <x:v>Studio generated image</x:v>
      </x:c>
      <x:c r="B18" s="12" t="str">
        <x:v>BD6-100</x:v>
      </x:c>
      <x:c r="C18" s="12" t="str">
        <x:v>安装场景 + 功能条</x:v>
      </x:c>
      <x:c r="D18" s="12" t="str">
        <x:v>PNG</x:v>
      </x:c>
      <x:c r="E18" s="12" t="str">
        <x:v>../04-Studio-Generated-Assets/BD6-100/ULTRAFLOW-BD6-100SF-superoak-install-features.png</x:v>
      </x:c>
      <x:c r="F18" s="12" t="str">
        <x:v>https://a7fjppphoigkl9xo.public.blob.vercel-storage.com/underlayment-bundle/11633f552cb5f8b7325aa16b007dd912e200b36c077afb0c92a3f03fa32ada18/ULTRAFLOW-BD6-100SF-superoak-install-features.png</x:v>
      </x:c>
      <x:c r="G18" s="12" t="str">
        <x:v>Available in Studio</x:v>
      </x:c>
      <x:c r="H18" s="12" t="str">
        <x:v>Review in Studio before retail publication</x:v>
      </x:c>
    </x:row>
    <x:row r="19" ht="24" hidden="0" customHeight="1">
      <x:c r="A19" s="35" t="str">
        <x:v>Studio generated image</x:v>
      </x:c>
      <x:c r="B19" s="35" t="str">
        <x:v>BD6-100</x:v>
      </x:c>
      <x:c r="C19" s="35" t="str">
        <x:v>卖点 + 尺寸</x:v>
      </x:c>
      <x:c r="D19" s="35" t="str">
        <x:v>PNG</x:v>
      </x:c>
      <x:c r="E19" s="35" t="str">
        <x:v>../04-Studio-Generated-Assets/BD6-100/ULTRAFLOW-BD6-100SF-superoak-benefits-size.png</x:v>
      </x:c>
      <x:c r="F19" s="35" t="str">
        <x:v>https://a7fjppphoigkl9xo.public.blob.vercel-storage.com/underlayment-bundle/11633f552cb5f8b7325aa16b007dd912e200b36c077afb0c92a3f03fa32ada18/ULTRAFLOW-BD6-100SF-superoak-benefits-size.png</x:v>
      </x:c>
      <x:c r="G19" s="35" t="str">
        <x:v>Available in Studio</x:v>
      </x:c>
      <x:c r="H19" s="35" t="str">
        <x:v>Review in Studio before retail publication</x:v>
      </x:c>
    </x:row>
    <x:row r="20" ht="24" hidden="0" customHeight="1">
      <x:c r="A20" s="12" t="str">
        <x:v>Studio generated image</x:v>
      </x:c>
      <x:c r="B20" s="12" t="str">
        <x:v>BD6-100</x:v>
      </x:c>
      <x:c r="C20" s="12" t="str">
        <x:v>尺寸标注</x:v>
      </x:c>
      <x:c r="D20" s="12" t="str">
        <x:v>PNG</x:v>
      </x:c>
      <x:c r="E20" s="12" t="str">
        <x:v>../04-Studio-Generated-Assets/BD6-100/ULTRAFLOW-BD6-100SF-superoak-dimensions.png</x:v>
      </x:c>
      <x:c r="F20" s="12" t="str">
        <x:v>https://a7fjppphoigkl9xo.public.blob.vercel-storage.com/underlayment-bundle/11633f552cb5f8b7325aa16b007dd912e200b36c077afb0c92a3f03fa32ada18/ULTRAFLOW-BD6-100SF-superoak-dimensions.png</x:v>
      </x:c>
      <x:c r="G20" s="12" t="str">
        <x:v>Available in Studio</x:v>
      </x:c>
      <x:c r="H20" s="12" t="str">
        <x:v>Review in Studio before retail publication</x:v>
      </x:c>
    </x:row>
    <x:row r="21" ht="24" hidden="0" customHeight="1">
      <x:c r="A21" s="35" t="str">
        <x:v>Studio generated image</x:v>
      </x:c>
      <x:c r="B21" s="35" t="str">
        <x:v>BD6-100</x:v>
      </x:c>
      <x:c r="C21" s="35" t="str">
        <x:v>功能九宫格</x:v>
      </x:c>
      <x:c r="D21" s="35" t="str">
        <x:v>PNG</x:v>
      </x:c>
      <x:c r="E21" s="35" t="str">
        <x:v>../04-Studio-Generated-Assets/BD6-100/ULTRAFLOW-BD6-100SF-superoak-feature-grid.png</x:v>
      </x:c>
      <x:c r="F21" s="35" t="str">
        <x:v>https://a7fjppphoigkl9xo.public.blob.vercel-storage.com/underlayment-bundle/11633f552cb5f8b7325aa16b007dd912e200b36c077afb0c92a3f03fa32ada18/ULTRAFLOW-BD6-100SF-superoak-feature-grid.png</x:v>
      </x:c>
      <x:c r="G21" s="35" t="str">
        <x:v>Available in Studio</x:v>
      </x:c>
      <x:c r="H21" s="35" t="str">
        <x:v>Review in Studio before retail publication</x:v>
      </x:c>
    </x:row>
    <x:row r="22" ht="24" hidden="0" customHeight="1">
      <x:c r="A22" s="12" t="str">
        <x:v>Studio generated image</x:v>
      </x:c>
      <x:c r="B22" s="12" t="str">
        <x:v>BD6-100</x:v>
      </x:c>
      <x:c r="C22" s="12" t="str">
        <x:v>规格参数卡</x:v>
      </x:c>
      <x:c r="D22" s="12" t="str">
        <x:v>PNG</x:v>
      </x:c>
      <x:c r="E22" s="12" t="str">
        <x:v>../04-Studio-Generated-Assets/BD6-100/ULTRAFLOW-BD6-100SF-superoak-spec-table.png</x:v>
      </x:c>
      <x:c r="F22" s="12" t="str">
        <x:v>https://a7fjppphoigkl9xo.public.blob.vercel-storage.com/underlayment-bundle/11633f552cb5f8b7325aa16b007dd912e200b36c077afb0c92a3f03fa32ada18/ULTRAFLOW-BD6-100SF-superoak-spec-table.png</x:v>
      </x:c>
      <x:c r="G22" s="12" t="str">
        <x:v>Available in Studio</x:v>
      </x:c>
      <x:c r="H22" s="12" t="str">
        <x:v>Review in Studio before retail publication</x:v>
      </x:c>
    </x:row>
    <x:row r="23" ht="24" hidden="0" customHeight="1">
      <x:c r="A23" s="35" t="str">
        <x:v>Studio generated image</x:v>
      </x:c>
      <x:c r="B23" s="35" t="str">
        <x:v>BD6-100</x:v>
      </x:c>
      <x:c r="C23" s="35" t="str">
        <x:v>适用场景</x:v>
      </x:c>
      <x:c r="D23" s="35" t="str">
        <x:v>PNG</x:v>
      </x:c>
      <x:c r="E23" s="35" t="str">
        <x:v>../04-Studio-Generated-Assets/BD6-100/ULTRAFLOW-BD6-100SF-superoak-applications.png</x:v>
      </x:c>
      <x:c r="F23" s="35" t="str">
        <x:v>https://a7fjppphoigkl9xo.public.blob.vercel-storage.com/underlayment-bundle/11633f552cb5f8b7325aa16b007dd912e200b36c077afb0c92a3f03fa32ada18/ULTRAFLOW-BD6-100SF-superoak-applications.png</x:v>
      </x:c>
      <x:c r="G23" s="35" t="str">
        <x:v>Available in Studio</x:v>
      </x:c>
      <x:c r="H23" s="35" t="str">
        <x:v>Review in Studio before retail publication</x:v>
      </x:c>
    </x:row>
    <x:row r="24" ht="24" hidden="0" customHeight="1">
      <x:c r="A24" s="12" t="str">
        <x:v>Studio generated image</x:v>
      </x:c>
      <x:c r="B24" s="12" t="str">
        <x:v>BD6-100</x:v>
      </x:c>
      <x:c r="C24" s="12" t="str">
        <x:v>白胶带边特写</x:v>
      </x:c>
      <x:c r="D24" s="12" t="str">
        <x:v>PNG</x:v>
      </x:c>
      <x:c r="E24" s="12" t="str">
        <x:v>../04-Studio-Generated-Assets/BD6-100/ULTRAFLOW-BD6-100SF-superoak-tape-edge-detail.png</x:v>
      </x:c>
      <x:c r="F24" s="12" t="str">
        <x:v>https://a7fjppphoigkl9xo.public.blob.vercel-storage.com/underlayment-bundle/11633f552cb5f8b7325aa16b007dd912e200b36c077afb0c92a3f03fa32ada18/ULTRAFLOW-BD6-100SF-superoak-tape-edge-detail.png</x:v>
      </x:c>
      <x:c r="G24" s="12" t="str">
        <x:v>Available in Studio</x:v>
      </x:c>
      <x:c r="H24" s="12" t="str">
        <x:v>Review in Studio before retail publication</x:v>
      </x:c>
    </x:row>
    <x:row r="25" ht="24" hidden="0" customHeight="1">
      <x:c r="A25" s="35" t="str">
        <x:v>Studio generated image</x:v>
      </x:c>
      <x:c r="B25" s="35" t="str">
        <x:v>BD6-100</x:v>
      </x:c>
      <x:c r="C25" s="35" t="str">
        <x:v>无纸筒卷材</x:v>
      </x:c>
      <x:c r="D25" s="35" t="str">
        <x:v>PNG</x:v>
      </x:c>
      <x:c r="E25" s="35" t="str">
        <x:v>../04-Studio-Generated-Assets/BD6-100/ULTRAFLOW-BD6-100SF-superoak-coreless-roll.png</x:v>
      </x:c>
      <x:c r="F25" s="35" t="str">
        <x:v>https://a7fjppphoigkl9xo.public.blob.vercel-storage.com/underlayment-bundle/11633f552cb5f8b7325aa16b007dd912e200b36c077afb0c92a3f03fa32ada18/ULTRAFLOW-BD6-100SF-superoak-coreless-roll.png</x:v>
      </x:c>
      <x:c r="G25" s="35" t="str">
        <x:v>Available in Studio</x:v>
      </x:c>
      <x:c r="H25" s="35" t="str">
        <x:v>Review in Studio before retail publication</x:v>
      </x:c>
    </x:row>
    <x:row r="26" ht="24" hidden="0" customHeight="1">
      <x:c r="A26" s="12" t="str">
        <x:v>Studio generated image</x:v>
      </x:c>
      <x:c r="B26" s="12" t="str">
        <x:v>BD6-100</x:v>
      </x:c>
      <x:c r="C26" s="12" t="str">
        <x:v>五步安装流程</x:v>
      </x:c>
      <x:c r="D26" s="12" t="str">
        <x:v>PNG</x:v>
      </x:c>
      <x:c r="E26" s="12" t="str">
        <x:v>../04-Studio-Generated-Assets/BD6-100/ULTRAFLOW-BD6-100SF-superoak-install-steps.png</x:v>
      </x:c>
      <x:c r="F26" s="12" t="str">
        <x:v>https://a7fjppphoigkl9xo.public.blob.vercel-storage.com/underlayment-bundle/11633f552cb5f8b7325aa16b007dd912e200b36c077afb0c92a3f03fa32ada18/ULTRAFLOW-BD6-100SF-superoak-install-steps.png</x:v>
      </x:c>
      <x:c r="G26" s="12" t="str">
        <x:v>Available in Studio</x:v>
      </x:c>
      <x:c r="H26" s="12" t="str">
        <x:v>Review in Studio before retail publication</x:v>
      </x:c>
    </x:row>
    <x:row r="27" ht="24" hidden="0" customHeight="1">
      <x:c r="A27" s="35" t="str">
        <x:v>Studio generated image</x:v>
      </x:c>
      <x:c r="B27" s="35" t="str">
        <x:v>BD6-100</x:v>
      </x:c>
      <x:c r="C27" s="35" t="str">
        <x:v>系列规格对比</x:v>
      </x:c>
      <x:c r="D27" s="35" t="str">
        <x:v>PNG</x:v>
      </x:c>
      <x:c r="E27" s="35" t="str">
        <x:v>../04-Studio-Generated-Assets/BD6-100/ULTRAFLOW-BD6-100SF-superoak-coverage-options.png</x:v>
      </x:c>
      <x:c r="F27" s="35" t="str">
        <x:v>https://a7fjppphoigkl9xo.public.blob.vercel-storage.com/underlayment-bundle/11633f552cb5f8b7325aa16b007dd912e200b36c077afb0c92a3f03fa32ada18/ULTRAFLOW-BD6-100SF-superoak-coverage-options.png</x:v>
      </x:c>
      <x:c r="G27" s="35" t="str">
        <x:v>Available in Studio</x:v>
      </x:c>
      <x:c r="H27" s="35" t="str">
        <x:v>Review in Studio before retail publication</x:v>
      </x:c>
    </x:row>
    <x:row r="28" ht="24" hidden="0" customHeight="1">
      <x:c r="A28" s="12" t="str">
        <x:v>Studio generated document</x:v>
      </x:c>
      <x:c r="B28" s="12" t="str">
        <x:v>BD6-100</x:v>
      </x:c>
      <x:c r="C28" s="12" t="str">
        <x:v>Generated installation instruction</x:v>
      </x:c>
      <x:c r="D28" s="12" t="str">
        <x:v>PDF</x:v>
      </x:c>
      <x:c r="E28" s="12" t="str">
        <x:v>../04-Studio-Generated-Assets/BD6-100/ULTRAFLOW-BD6-100SF-superoak-Installation-Instruction.pdf</x:v>
      </x:c>
      <x:c r="F28" s="12" t="str">
        <x:v>https://a7fjppphoigkl9xo.public.blob.vercel-storage.com/underlayment-bundle/11633f552cb5f8b7325aa16b007dd912e200b36c077afb0c92a3f03fa32ada18/ULTRAFLOW-BD6-100SF-superoak-Installation-Instruction.pdf</x:v>
      </x:c>
      <x:c r="G28" s="12" t="str">
        <x:v>Available in Studio</x:v>
      </x:c>
      <x:c r="H28" s="12" t="str">
        <x:v>Studio-generated SKU-specific download</x:v>
      </x:c>
    </x:row>
    <x:row r="29" ht="24" hidden="0" customHeight="1">
      <x:c r="A29" s="35" t="str">
        <x:v>Studio generated image</x:v>
      </x:c>
      <x:c r="B29" s="35" t="str">
        <x:v>BD6-300</x:v>
      </x:c>
      <x:c r="C29" s="35" t="str">
        <x:v>卷材主图</x:v>
      </x:c>
      <x:c r="D29" s="35" t="str">
        <x:v>PNG</x:v>
      </x:c>
      <x:c r="E29" s="35" t="str">
        <x:v>../04-Studio-Generated-Assets/BD6-300/ULTRAFLOW-BD6-300SF-superoak-hero.png</x:v>
      </x:c>
      <x:c r="F29" s="35" t="str">
        <x:v>https://a7fjppphoigkl9xo.public.blob.vercel-storage.com/underlayment-bundle/5b3788988c15a42cba14fc1f0ad6ef8bd0ee52d48a88493d50955ec7f4b50e13/ULTRAFLOW-BD6-300SF-superoak-hero.png</x:v>
      </x:c>
      <x:c r="G29" s="35" t="str">
        <x:v>Available in Studio</x:v>
      </x:c>
      <x:c r="H29" s="35" t="str">
        <x:v>Review in Studio before retail publication</x:v>
      </x:c>
    </x:row>
    <x:row r="30" ht="24" hidden="0" customHeight="1">
      <x:c r="A30" s="12" t="str">
        <x:v>Studio generated image</x:v>
      </x:c>
      <x:c r="B30" s="12" t="str">
        <x:v>BD6-300</x:v>
      </x:c>
      <x:c r="C30" s="12" t="str">
        <x:v>分层结构</x:v>
      </x:c>
      <x:c r="D30" s="12" t="str">
        <x:v>PNG</x:v>
      </x:c>
      <x:c r="E30" s="12" t="str">
        <x:v>../04-Studio-Generated-Assets/BD6-300/ULTRAFLOW-BD6-300SF-superoak-layers.png</x:v>
      </x:c>
      <x:c r="F30" s="12" t="str">
        <x:v>https://a7fjppphoigkl9xo.public.blob.vercel-storage.com/underlayment-bundle/5b3788988c15a42cba14fc1f0ad6ef8bd0ee52d48a88493d50955ec7f4b50e13/ULTRAFLOW-BD6-300SF-superoak-layers.png</x:v>
      </x:c>
      <x:c r="G30" s="12" t="str">
        <x:v>Available in Studio</x:v>
      </x:c>
      <x:c r="H30" s="12" t="str">
        <x:v>Review in Studio before retail publication</x:v>
      </x:c>
    </x:row>
    <x:row r="31" ht="24" hidden="0" customHeight="1">
      <x:c r="A31" s="35" t="str">
        <x:v>Studio generated image</x:v>
      </x:c>
      <x:c r="B31" s="35" t="str">
        <x:v>BD6-300</x:v>
      </x:c>
      <x:c r="C31" s="35" t="str">
        <x:v>材质细节</x:v>
      </x:c>
      <x:c r="D31" s="35" t="str">
        <x:v>PNG</x:v>
      </x:c>
      <x:c r="E31" s="35" t="str">
        <x:v>../04-Studio-Generated-Assets/BD6-300/ULTRAFLOW-BD6-300SF-superoak-texture-feature.png</x:v>
      </x:c>
      <x:c r="F31" s="35" t="str">
        <x:v>https://a7fjppphoigkl9xo.public.blob.vercel-storage.com/underlayment-bundle/5b3788988c15a42cba14fc1f0ad6ef8bd0ee52d48a88493d50955ec7f4b50e13/ULTRAFLOW-BD6-300SF-superoak-texture-feature.png</x:v>
      </x:c>
      <x:c r="G31" s="35" t="str">
        <x:v>Available in Studio</x:v>
      </x:c>
      <x:c r="H31" s="35" t="str">
        <x:v>Review in Studio before retail publication</x:v>
      </x:c>
    </x:row>
    <x:row r="32" ht="24" hidden="0" customHeight="1">
      <x:c r="A32" s="12" t="str">
        <x:v>Studio generated image</x:v>
      </x:c>
      <x:c r="B32" s="12" t="str">
        <x:v>BD6-300</x:v>
      </x:c>
      <x:c r="C32" s="12" t="str">
        <x:v>安装场景 + 功能条</x:v>
      </x:c>
      <x:c r="D32" s="12" t="str">
        <x:v>PNG</x:v>
      </x:c>
      <x:c r="E32" s="12" t="str">
        <x:v>../04-Studio-Generated-Assets/BD6-300/ULTRAFLOW-BD6-300SF-superoak-install-features.png</x:v>
      </x:c>
      <x:c r="F32" s="12" t="str">
        <x:v>https://a7fjppphoigkl9xo.public.blob.vercel-storage.com/underlayment-bundle/5b3788988c15a42cba14fc1f0ad6ef8bd0ee52d48a88493d50955ec7f4b50e13/ULTRAFLOW-BD6-300SF-superoak-install-features.png</x:v>
      </x:c>
      <x:c r="G32" s="12" t="str">
        <x:v>Available in Studio</x:v>
      </x:c>
      <x:c r="H32" s="12" t="str">
        <x:v>Review in Studio before retail publication</x:v>
      </x:c>
    </x:row>
    <x:row r="33" ht="24" hidden="0" customHeight="1">
      <x:c r="A33" s="35" t="str">
        <x:v>Studio generated image</x:v>
      </x:c>
      <x:c r="B33" s="35" t="str">
        <x:v>BD6-300</x:v>
      </x:c>
      <x:c r="C33" s="35" t="str">
        <x:v>卖点 + 尺寸</x:v>
      </x:c>
      <x:c r="D33" s="35" t="str">
        <x:v>PNG</x:v>
      </x:c>
      <x:c r="E33" s="35" t="str">
        <x:v>../04-Studio-Generated-Assets/BD6-300/ULTRAFLOW-BD6-300SF-superoak-benefits-size.png</x:v>
      </x:c>
      <x:c r="F33" s="35" t="str">
        <x:v>https://a7fjppphoigkl9xo.public.blob.vercel-storage.com/underlayment-bundle/5b3788988c15a42cba14fc1f0ad6ef8bd0ee52d48a88493d50955ec7f4b50e13/ULTRAFLOW-BD6-300SF-superoak-benefits-size.png</x:v>
      </x:c>
      <x:c r="G33" s="35" t="str">
        <x:v>Available in Studio</x:v>
      </x:c>
      <x:c r="H33" s="35" t="str">
        <x:v>Review in Studio before retail publication</x:v>
      </x:c>
    </x:row>
    <x:row r="34" ht="24" hidden="0" customHeight="1">
      <x:c r="A34" s="12" t="str">
        <x:v>Studio generated image</x:v>
      </x:c>
      <x:c r="B34" s="12" t="str">
        <x:v>BD6-300</x:v>
      </x:c>
      <x:c r="C34" s="12" t="str">
        <x:v>尺寸标注</x:v>
      </x:c>
      <x:c r="D34" s="12" t="str">
        <x:v>PNG</x:v>
      </x:c>
      <x:c r="E34" s="12" t="str">
        <x:v>../04-Studio-Generated-Assets/BD6-300/ULTRAFLOW-BD6-300SF-superoak-dimensions.png</x:v>
      </x:c>
      <x:c r="F34" s="12" t="str">
        <x:v>https://a7fjppphoigkl9xo.public.blob.vercel-storage.com/underlayment-bundle/5b3788988c15a42cba14fc1f0ad6ef8bd0ee52d48a88493d50955ec7f4b50e13/ULTRAFLOW-BD6-300SF-superoak-dimensions.png</x:v>
      </x:c>
      <x:c r="G34" s="12" t="str">
        <x:v>Available in Studio</x:v>
      </x:c>
      <x:c r="H34" s="12" t="str">
        <x:v>Review in Studio before retail publication</x:v>
      </x:c>
    </x:row>
    <x:row r="35" ht="24" hidden="0" customHeight="1">
      <x:c r="A35" s="35" t="str">
        <x:v>Studio generated image</x:v>
      </x:c>
      <x:c r="B35" s="35" t="str">
        <x:v>BD6-300</x:v>
      </x:c>
      <x:c r="C35" s="35" t="str">
        <x:v>功能九宫格</x:v>
      </x:c>
      <x:c r="D35" s="35" t="str">
        <x:v>PNG</x:v>
      </x:c>
      <x:c r="E35" s="35" t="str">
        <x:v>../04-Studio-Generated-Assets/BD6-300/ULTRAFLOW-BD6-300SF-superoak-feature-grid.png</x:v>
      </x:c>
      <x:c r="F35" s="35" t="str">
        <x:v>https://a7fjppphoigkl9xo.public.blob.vercel-storage.com/underlayment-bundle/5b3788988c15a42cba14fc1f0ad6ef8bd0ee52d48a88493d50955ec7f4b50e13/ULTRAFLOW-BD6-300SF-superoak-feature-grid.png</x:v>
      </x:c>
      <x:c r="G35" s="35" t="str">
        <x:v>Available in Studio</x:v>
      </x:c>
      <x:c r="H35" s="35" t="str">
        <x:v>Review in Studio before retail publication</x:v>
      </x:c>
    </x:row>
    <x:row r="36" ht="24" hidden="0" customHeight="1">
      <x:c r="A36" s="12" t="str">
        <x:v>Studio generated image</x:v>
      </x:c>
      <x:c r="B36" s="12" t="str">
        <x:v>BD6-300</x:v>
      </x:c>
      <x:c r="C36" s="12" t="str">
        <x:v>规格参数卡</x:v>
      </x:c>
      <x:c r="D36" s="12" t="str">
        <x:v>PNG</x:v>
      </x:c>
      <x:c r="E36" s="12" t="str">
        <x:v>../04-Studio-Generated-Assets/BD6-300/ULTRAFLOW-BD6-300SF-superoak-spec-table.png</x:v>
      </x:c>
      <x:c r="F36" s="12" t="str">
        <x:v>https://a7fjppphoigkl9xo.public.blob.vercel-storage.com/underlayment-bundle/5b3788988c15a42cba14fc1f0ad6ef8bd0ee52d48a88493d50955ec7f4b50e13/ULTRAFLOW-BD6-300SF-superoak-spec-table.png</x:v>
      </x:c>
      <x:c r="G36" s="12" t="str">
        <x:v>Available in Studio</x:v>
      </x:c>
      <x:c r="H36" s="12" t="str">
        <x:v>Review in Studio before retail publication</x:v>
      </x:c>
    </x:row>
    <x:row r="37" ht="24" hidden="0" customHeight="1">
      <x:c r="A37" s="35" t="str">
        <x:v>Studio generated image</x:v>
      </x:c>
      <x:c r="B37" s="35" t="str">
        <x:v>BD6-300</x:v>
      </x:c>
      <x:c r="C37" s="35" t="str">
        <x:v>适用场景</x:v>
      </x:c>
      <x:c r="D37" s="35" t="str">
        <x:v>PNG</x:v>
      </x:c>
      <x:c r="E37" s="35" t="str">
        <x:v>../04-Studio-Generated-Assets/BD6-300/ULTRAFLOW-BD6-300SF-superoak-applications.png</x:v>
      </x:c>
      <x:c r="F37" s="35" t="str">
        <x:v>https://a7fjppphoigkl9xo.public.blob.vercel-storage.com/underlayment-bundle/5b3788988c15a42cba14fc1f0ad6ef8bd0ee52d48a88493d50955ec7f4b50e13/ULTRAFLOW-BD6-300SF-superoak-applications.png</x:v>
      </x:c>
      <x:c r="G37" s="35" t="str">
        <x:v>Available in Studio</x:v>
      </x:c>
      <x:c r="H37" s="35" t="str">
        <x:v>Review in Studio before retail publication</x:v>
      </x:c>
    </x:row>
    <x:row r="38" ht="24" hidden="0" customHeight="1">
      <x:c r="A38" s="12" t="str">
        <x:v>Studio generated image</x:v>
      </x:c>
      <x:c r="B38" s="12" t="str">
        <x:v>BD6-300</x:v>
      </x:c>
      <x:c r="C38" s="12" t="str">
        <x:v>白胶带边特写</x:v>
      </x:c>
      <x:c r="D38" s="12" t="str">
        <x:v>PNG</x:v>
      </x:c>
      <x:c r="E38" s="12" t="str">
        <x:v>../04-Studio-Generated-Assets/BD6-300/ULTRAFLOW-BD6-300SF-superoak-tape-edge-detail.png</x:v>
      </x:c>
      <x:c r="F38" s="12" t="str">
        <x:v>https://a7fjppphoigkl9xo.public.blob.vercel-storage.com/underlayment-bundle/5b3788988c15a42cba14fc1f0ad6ef8bd0ee52d48a88493d50955ec7f4b50e13/ULTRAFLOW-BD6-300SF-superoak-tape-edge-detail.png</x:v>
      </x:c>
      <x:c r="G38" s="12" t="str">
        <x:v>Available in Studio</x:v>
      </x:c>
      <x:c r="H38" s="12" t="str">
        <x:v>Review in Studio before retail publication</x:v>
      </x:c>
    </x:row>
    <x:row r="39" ht="24" hidden="0" customHeight="1">
      <x:c r="A39" s="35" t="str">
        <x:v>Studio generated image</x:v>
      </x:c>
      <x:c r="B39" s="35" t="str">
        <x:v>BD6-300</x:v>
      </x:c>
      <x:c r="C39" s="35" t="str">
        <x:v>无纸筒卷材</x:v>
      </x:c>
      <x:c r="D39" s="35" t="str">
        <x:v>PNG</x:v>
      </x:c>
      <x:c r="E39" s="35" t="str">
        <x:v>../04-Studio-Generated-Assets/BD6-300/ULTRAFLOW-BD6-300SF-superoak-coreless-roll.png</x:v>
      </x:c>
      <x:c r="F39" s="35" t="str">
        <x:v>https://a7fjppphoigkl9xo.public.blob.vercel-storage.com/underlayment-bundle/5b3788988c15a42cba14fc1f0ad6ef8bd0ee52d48a88493d50955ec7f4b50e13/ULTRAFLOW-BD6-300SF-superoak-coreless-roll.png</x:v>
      </x:c>
      <x:c r="G39" s="35" t="str">
        <x:v>Available in Studio</x:v>
      </x:c>
      <x:c r="H39" s="35" t="str">
        <x:v>Review in Studio before retail publication</x:v>
      </x:c>
    </x:row>
    <x:row r="40" ht="24" hidden="0" customHeight="1">
      <x:c r="A40" s="12" t="str">
        <x:v>Studio generated image</x:v>
      </x:c>
      <x:c r="B40" s="12" t="str">
        <x:v>BD6-300</x:v>
      </x:c>
      <x:c r="C40" s="12" t="str">
        <x:v>五步安装流程</x:v>
      </x:c>
      <x:c r="D40" s="12" t="str">
        <x:v>PNG</x:v>
      </x:c>
      <x:c r="E40" s="12" t="str">
        <x:v>../04-Studio-Generated-Assets/BD6-300/ULTRAFLOW-BD6-300SF-superoak-install-steps.png</x:v>
      </x:c>
      <x:c r="F40" s="12" t="str">
        <x:v>https://a7fjppphoigkl9xo.public.blob.vercel-storage.com/underlayment-bundle/5b3788988c15a42cba14fc1f0ad6ef8bd0ee52d48a88493d50955ec7f4b50e13/ULTRAFLOW-BD6-300SF-superoak-install-steps.png</x:v>
      </x:c>
      <x:c r="G40" s="12" t="str">
        <x:v>Available in Studio</x:v>
      </x:c>
      <x:c r="H40" s="12" t="str">
        <x:v>Review in Studio before retail publication</x:v>
      </x:c>
    </x:row>
    <x:row r="41" ht="24" hidden="0" customHeight="1">
      <x:c r="A41" s="35" t="str">
        <x:v>Studio generated image</x:v>
      </x:c>
      <x:c r="B41" s="35" t="str">
        <x:v>BD6-300</x:v>
      </x:c>
      <x:c r="C41" s="35" t="str">
        <x:v>系列规格对比</x:v>
      </x:c>
      <x:c r="D41" s="35" t="str">
        <x:v>PNG</x:v>
      </x:c>
      <x:c r="E41" s="35" t="str">
        <x:v>../04-Studio-Generated-Assets/BD6-300/ULTRAFLOW-BD6-300SF-superoak-coverage-options.png</x:v>
      </x:c>
      <x:c r="F41" s="35" t="str">
        <x:v>https://a7fjppphoigkl9xo.public.blob.vercel-storage.com/underlayment-bundle/5b3788988c15a42cba14fc1f0ad6ef8bd0ee52d48a88493d50955ec7f4b50e13/ULTRAFLOW-BD6-300SF-superoak-coverage-options.png</x:v>
      </x:c>
      <x:c r="G41" s="35" t="str">
        <x:v>Available in Studio</x:v>
      </x:c>
      <x:c r="H41" s="35" t="str">
        <x:v>Review in Studio before retail publication</x:v>
      </x:c>
    </x:row>
    <x:row r="42" ht="24" hidden="0" customHeight="1">
      <x:c r="A42" s="12" t="str">
        <x:v>Studio generated document</x:v>
      </x:c>
      <x:c r="B42" s="12" t="str">
        <x:v>BD6-300</x:v>
      </x:c>
      <x:c r="C42" s="12" t="str">
        <x:v>Generated installation instruction</x:v>
      </x:c>
      <x:c r="D42" s="12" t="str">
        <x:v>PDF</x:v>
      </x:c>
      <x:c r="E42" s="12" t="str">
        <x:v>../04-Studio-Generated-Assets/BD6-300/ULTRAFLOW-BD6-300SF-superoak-Installation-Instruction.pdf</x:v>
      </x:c>
      <x:c r="F42" s="12" t="str">
        <x:v>https://a7fjppphoigkl9xo.public.blob.vercel-storage.com/underlayment-bundle/5b3788988c15a42cba14fc1f0ad6ef8bd0ee52d48a88493d50955ec7f4b50e13/ULTRAFLOW-BD6-300SF-superoak-Installation-Instruction.pdf</x:v>
      </x:c>
      <x:c r="G42" s="12" t="str">
        <x:v>Available in Studio</x:v>
      </x:c>
      <x:c r="H42" s="12" t="str">
        <x:v>Studio-generated SKU-specific download</x:v>
      </x:c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71924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7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92" hidden="0" customWidth="1"/>
    <x:col min="9" max="9" width="40" hidden="0" customWidth="1"/>
  </x:cols>
  <x:sheetData>
    <x:row r="1" ht="34" customHeight="1">
      <x:c r="A1" s="3" t="str">
        <x:v>ULTRAFLOW BD6 — Competitor Pricing Sources</x:v>
      </x:c>
    </x:row>
    <x:row r="2" ht="28" customHeight="1">
      <x:c r="A2" s="8" t="str">
        <x:v>Retailer</x:v>
      </x:c>
      <x:c r="B2" s="8" t="str">
        <x:v>Brand / product</x:v>
      </x:c>
      <x:c r="C2" s="8" t="str">
        <x:v>Model</x:v>
      </x:c>
      <x:c r="D2" s="8" t="str">
        <x:v>Coverage (sq. ft.)</x:v>
      </x:c>
      <x:c r="E2" s="8" t="str">
        <x:v>Roll price</x:v>
      </x:c>
      <x:c r="F2" s="8" t="str">
        <x:v>Price / sq. ft.</x:v>
      </x:c>
      <x:c r="G2" s="8" t="str">
        <x:v>Checked date</x:v>
      </x:c>
      <x:c r="H2" s="8" t="str">
        <x:v>Source URL</x:v>
      </x:c>
      <x:c r="I2" s="8" t="str">
        <x:v>Notes</x:v>
      </x:c>
    </x:row>
    <x:row r="3" ht="15" hidden="0" customHeight="1">
      <x:c r="A3" s="35" t="str">
        <x:v>Home Depot</x:v>
      </x:c>
      <x:c r="B3" s="35" t="str">
        <x:v>MP Global MoistureBlock</x:v>
      </x:c>
      <x:c r="C3" s="35" t="str">
        <x:v>MB006300100</x:v>
      </x:c>
      <x:c r="D3" s="35" t="n">
        <x:v>100</x:v>
      </x:c>
      <x:c r="E3" s="36" t="n">
        <x:v>16.13</x:v>
      </x:c>
      <x:c r="F3" s="37" t="n">
        <x:f>E3/D3</x:f>
        <x:v>0.1613</x:v>
      </x:c>
      <x:c r="G3" s="38" t="n">
        <x:v>46275</x:v>
      </x:c>
      <x:c r="H3" s="35" t="str">
        <x:v>https://www.homedepot.com/p/326747629</x:v>
      </x:c>
      <x:c r="I3" s="35" t="str">
        <x:v>6 mil polyethylene; self-sealing seam</x:v>
      </x:c>
    </x:row>
    <x:row r="4" ht="15" hidden="0" customHeight="1">
      <x:c r="A4" s="12" t="str">
        <x:v>Home Depot</x:v>
      </x:c>
      <x:c r="B4" s="12" t="str">
        <x:v>Floorlot MoistureX</x:v>
      </x:c>
      <x:c r="C4" s="12" t="str">
        <x:v>FL-MX-100</x:v>
      </x:c>
      <x:c r="D4" s="12" t="n">
        <x:v>100</x:v>
      </x:c>
      <x:c r="E4" s="23" t="n">
        <x:v>16.99</x:v>
      </x:c>
      <x:c r="F4" s="25" t="n">
        <x:f>E4/D4</x:f>
        <x:v>0.1699</x:v>
      </x:c>
      <x:c r="G4" s="39" t="n">
        <x:v>46275</x:v>
      </x:c>
      <x:c r="H4" s="12" t="str">
        <x:v>https://www.homedepot.com/p/700317406</x:v>
      </x:c>
      <x:c r="I4" s="12" t="str">
        <x:v>6 mil polyethylene</x:v>
      </x:c>
    </x:row>
    <x:row r="5" ht="15" hidden="0" customHeight="1">
      <x:c r="A5" s="35" t="str">
        <x:v>Home Depot</x:v>
      </x:c>
      <x:c r="B5" s="35" t="str">
        <x:v>Proteco vapor barrier</x:v>
      </x:c>
      <x:c r="C5" s="35" t="str">
        <x:v>DKM-6MB</x:v>
      </x:c>
      <x:c r="D5" s="35" t="n">
        <x:v>100</x:v>
      </x:c>
      <x:c r="E5" s="36" t="n">
        <x:v>24.38</x:v>
      </x:c>
      <x:c r="F5" s="37" t="n">
        <x:f>E5/D5</x:f>
        <x:v>0.2438</x:v>
      </x:c>
      <x:c r="G5" s="38" t="n">
        <x:v>46275</x:v>
      </x:c>
      <x:c r="H5" s="35" t="str">
        <x:v>https://www.homedepot.com/p/322356168</x:v>
      </x:c>
      <x:c r="I5" s="35" t="str">
        <x:v>4 ft × 25 ft; 6 mil / 0.15 mm</x:v>
      </x:c>
    </x:row>
    <x:row r="6" ht="15" hidden="0" customHeight="1">
      <x:c r="A6" s="12" t="str">
        <x:v>Lowe's</x:v>
      </x:c>
      <x:c r="B6" s="12" t="str">
        <x:v>Project Source premium poly film</x:v>
      </x:c>
      <x:c r="C6" s="12" t="str">
        <x:v>A64926</x:v>
      </x:c>
      <x:c r="D6" s="12" t="n">
        <x:v>100</x:v>
      </x:c>
      <x:c r="E6" s="23" t="n">
        <x:v>28.98</x:v>
      </x:c>
      <x:c r="F6" s="25" t="n">
        <x:f>E6/D6</x:f>
        <x:v>0.2898</x:v>
      </x:c>
      <x:c r="G6" s="39" t="n">
        <x:v>46275</x:v>
      </x:c>
      <x:c r="H6" s="12" t="str">
        <x:v>https://www.lowes.com/pd/Project-Source-100-sq-ft-Premium-6-mil-Flooring-Underlayment/5013819841</x:v>
      </x:c>
      <x:c r="I6" s="12" t="str">
        <x:v>Built-in lip and tape; price may vary by location</x:v>
      </x:c>
    </x:row>
    <x:row r="7" ht="15" hidden="0" customHeight="1">
      <x:c r="A7" s="35" t="str">
        <x:v>Home Depot</x:v>
      </x:c>
      <x:c r="B7" s="35" t="str">
        <x:v>ROBERTS Moisture Barricade</x:v>
      </x:c>
      <x:c r="C7" s="35" t="str">
        <x:v>70-116</x:v>
      </x:c>
      <x:c r="D7" s="35" t="n">
        <x:v>300</x:v>
      </x:c>
      <x:c r="E7" s="36" t="n">
        <x:v>56.6</x:v>
      </x:c>
      <x:c r="F7" s="37" t="n">
        <x:f>E7/D7</x:f>
        <x:v>0.18866666666666668</x:v>
      </x:c>
      <x:c r="G7" s="38" t="n">
        <x:v>46275</x:v>
      </x:c>
      <x:c r="H7" s="35" t="str">
        <x:v>https://www.homedepot.com/p/325889204</x:v>
      </x:c>
      <x:c r="I7" s="35" t="str">
        <x:v>6 mil; adhesive strip; Class I claim</x:v>
      </x:c>
    </x:row>
    <x:row r="8" ht="15" hidden="0" customHeight="1">
      <x:c r="A8" s="12" t="str">
        <x:v>Home Depot</x:v>
      </x:c>
      <x:c r="B8" s="12" t="str">
        <x:v>Dekorman moisture barrier</x:v>
      </x:c>
      <x:c r="C8" s="12" t="str">
        <x:v>DKM-6MB-300</x:v>
      </x:c>
      <x:c r="D8" s="12" t="n">
        <x:v>300</x:v>
      </x:c>
      <x:c r="E8" s="23" t="n">
        <x:v>66.93</x:v>
      </x:c>
      <x:c r="F8" s="25" t="n">
        <x:f>E8/D8</x:f>
        <x:v>0.22310000000000002</x:v>
      </x:c>
      <x:c r="G8" s="39" t="n">
        <x:v>46275</x:v>
      </x:c>
      <x:c r="H8" s="12" t="str">
        <x:v>https://www.homedepot.com/p/324256206</x:v>
      </x:c>
      <x:c r="I8" s="12" t="str">
        <x:v>4 ft × approximately 76 ft; 6 mil / 0.15 mm</x:v>
      </x:c>
    </x:row>
    <x:row r="9" ht="15" hidden="0" customHeight="1">
      <x:c r="A9" s="35" t="str">
        <x:v>Home Depot</x:v>
      </x:c>
      <x:c r="B9" s="35" t="str">
        <x:v>MP Global MoistureBlock</x:v>
      </x:c>
      <x:c r="C9" s="35" t="str">
        <x:v>MB12X25300</x:v>
      </x:c>
      <x:c r="D9" s="35" t="n">
        <x:v>300</x:v>
      </x:c>
      <x:c r="E9" s="36" t="n">
        <x:v>72</x:v>
      </x:c>
      <x:c r="F9" s="37" t="n">
        <x:f>E9/D9</x:f>
        <x:v>0.24</x:v>
      </x:c>
      <x:c r="G9" s="38" t="n">
        <x:v>46275</x:v>
      </x:c>
      <x:c r="H9" s="35" t="str">
        <x:v>https://www.homedepot.com/p/332108063</x:v>
      </x:c>
      <x:c r="I9" s="35" t="str">
        <x:v>12 ft × 25 ft; 6 mil</x:v>
      </x:c>
    </x:row>
    <x:row r="10" ht="24" hidden="0" customHeight="1">
      <x:c r="A10" s="12" t="str">
        <x:v>Lowe's</x:v>
      </x:c>
      <x:c r="B10" s="12" t="str">
        <x:v>Moisture Block vapor barrier</x:v>
      </x:c>
      <x:c r="C10" s="12" t="str">
        <x:v>MB12X25300</x:v>
      </x:c>
      <x:c r="D10" s="12" t="n">
        <x:v>300</x:v>
      </x:c>
      <x:c r="E10" s="23" t="n">
        <x:v>72</x:v>
      </x:c>
      <x:c r="F10" s="25" t="n">
        <x:f>E10/D10</x:f>
        <x:v>0.24</x:v>
      </x:c>
      <x:c r="G10" s="39" t="n">
        <x:v>46275</x:v>
      </x:c>
      <x:c r="H10" s="12" t="str">
        <x:v>https://www.lowes.com/pd/Moisture-Block-Vapor-Barrier-12-ft-W-x-25-ft-L-x-6-mils-Premium-Poly-film-Moisture-Resistant-Flooring-Underlayment-For-Use-Under-Vinyl-Plank-For-Use-Under-Laminate-Hardwood-300-sq-ft-Roll/5015386819</x:v>
      </x:c>
      <x:c r="I10" s="12" t="str">
        <x:v>12 ft × 25 ft; 6 mil</x:v>
      </x:c>
    </x:row>
  </x:sheetData>
  <x:mergeCells>
    <x:mergeCell ref="A1:I1"/>
  </x:mergeCells>
  <x:pageMargins left="0.7" right="0.7" top="0.75" bottom="0.75" header="0.3" footer="0.3"/>
</x:worksheet>
</file>